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<sst xmlns="http://schemas.openxmlformats.org/spreadsheetml/2006/main" count="340" uniqueCount="277">
  <si>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</si>
  <si>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</si>
  <si>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</si>
  <si>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</si>
  <si>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</si>
  <si>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</si>
  <si>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</si>
  <si>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</si>
  <si>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</si>
  <si>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</si>
  <si>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</si>
  <si>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</si>
  <si>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</si>
  <si>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</si>
  <si>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</si>
  <si>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</si>
  <si>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</si>
  <si>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</si>
  <si>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</si>
  <si>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</si>
  <si>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</si>
  <si>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</si>
  <si>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</si>
  <si>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</si>
  <si>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</si>
  <si>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</si>
  <si>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</si>
  <si>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</si>
  <si>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</si>
  <si>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</si>
  <si>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</si>
  <si>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</si>
  <si>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</si>
  <si>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</si>
  <si>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</si>
  <si>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</si>
  <si>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</si>
  <si>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</si>
  <si>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</si>
  <si>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</si>
  <si>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</si>
  <si>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</si>
  <si>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</si>
  <si>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</si>
  <si>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</si>
  <si>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</si>
  <si>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</si>
  <si>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</si>
  <si>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</si>
  <si>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</si>
  <si>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</si>
  <si>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</si>
  <si>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</si>
  <si>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</si>
  <si>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</si>
  <si>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</si>
  <si>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</si>
  <si>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</si>
  <si>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</si>
  <si>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</si>
  <si>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</si>
  <si>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</si>
  <si>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</si>
  <si>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</si>
  <si>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</si>
  <si>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</si>
  <si>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</si>
  <si>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</si>
  <si>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</si>
  <si>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</si>
  <si>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</si>
  <si>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</si>
  <si>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</si>
  <si>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</si>
  <si>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</si>
  <si>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</si>
  <si>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</si>
  <si>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</si>
  <si>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</si>
  <si>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</si>
  <si>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</si>
  <si>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</si>
  <si>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</si>
  <si>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</si>
  <si>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</si>
  <si>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</si>
  <si>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</si>
  <si>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</si>
  <si>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</si>
  <si>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</si>
  <si>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</si>
  <si>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</si>
  <si>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</si>
  <si>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</si>
  <si>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</si>
  <si>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</si>
  <si>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</si>
  <si>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</si>
  <si>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</si>
  <si>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</si>
  <si>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</si>
  <si>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</si>
  <si>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</si>
  <si>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</si>
  <si>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</si>
  <si>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</si>
  <si>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</si>
  <si>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</si>
  <si>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</si>
  <si>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</si>
  <si>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</si>
  <si>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</si>
  <si>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</si>
  <si>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</si>
  <si>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</si>
  <si>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</si>
  <si>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</si>
  <si>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</si>
  <si>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</si>
  <si>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</si>
  <si>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</si>
  <si>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</si>
  <si>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</si>
  <si>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</si>
  <si>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</si>
  <si>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</si>
  <si>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</si>
  <si>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</si>
  <si>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</si>
  <si>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</si>
  <si>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</si>
  <si>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</si>
  <si>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</si>
  <si>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</si>
  <si>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</si>
  <si>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</si>
  <si>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</si>
  <si>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</si>
  <si>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</si>
  <si>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</si>
  <si>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</si>
  <si>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</si>
  <si>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</si>
  <si>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</si>
  <si>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</si>
  <si>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</si>
  <si>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</si>
  <si>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</si>
  <si>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</si>
  <si>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</si>
  <si>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</si>
  <si>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</si>
  <si>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</si>
  <si>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</si>
  <si>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</si>
  <si>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</si>
  <si>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</si>
  <si>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</si>
  <si>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</si>
  <si>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</si>
  <si>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</si>
  <si>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</si>
  <si>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</si>
  <si>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</si>
  <si>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</si>
  <si>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</si>
  <si>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</si>
  <si>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</si>
  <si>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</si>
  <si>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</si>
  <si>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</si>
  <si>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</si>
  <si>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</si>
  <si>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</si>
  <si>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</si>
  <si>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</si>
  <si>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</si>
  <si>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</si>
  <si>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</si>
  <si>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</si>
  <si>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</si>
  <si>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</si>
  <si>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</si>
  <si>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</si>
  <si>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</si>
  <si>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</si>
  <si>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</si>
  <si>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</si>
  <si>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</si>
  <si>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</si>
  <si>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</si>
  <si>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</si>
  <si>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</si>
  <si>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</si>
  <si>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</si>
  <si>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</si>
  <si>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</si>
  <si>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</si>
  <si>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</si>
  <si>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</si>
  <si>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</si>
  <si>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</si>
  <si>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</si>
  <si>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</si>
  <si>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</si>
  <si>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</si>
  <si>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</si>
  <si>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</si>
  <si>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</si>
  <si>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</si>
  <si>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</si>
  <si>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</si>
  <si>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</si>
  <si>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</si>
  <si>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</si>
  <si>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</si>
  <si>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</si>
  <si>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</si>
  <si>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</si>
  <si>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</si>
  <si>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</si>
  <si>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</si>
  <si>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</si>
  <si>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</si>
  <si>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</si>
  <si>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</si>
  <si>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</si>
  <si>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</si>
  <si>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</si>
  <si>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</si>
  <si>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</si>
  <si>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</si>
  <si>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</si>
  <si>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</si>
  <si>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</si>
  <si>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</si>
  <si>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</si>
  <si>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</si>
  <si>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</si>
  <si>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</si>
  <si>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</si>
  <si>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</si>
  <si>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</si>
  <si>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</si>
  <si>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</si>
  <si>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</si>
  <si>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</si>
  <si>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</si>
  <si>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</si>
  <si>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</si>
  <si>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</si>
  <si>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</si>
  <si>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</si>
  <si>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</si>
  <si>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</si>
  <si>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</si>
  <si>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</si>
  <si>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</si>
  <si>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</si>
  <si>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</si>
  <si>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</si>
  <si>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</si>
  <si>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</si>
  <si>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</si>
  <si>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</si>
  <si>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</si>
  <si>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</si>
  <si>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Т.О.Соколовська</t>
  </si>
  <si>
    <t>Т.Г. Коваленко</t>
  </si>
  <si>
    <t>04344-2-15-98</t>
  </si>
  <si>
    <t>е-mail:inbox@sh.vn.court.gov.ua</t>
  </si>
  <si>
    <t>9 липня 2015 року</t>
  </si>
  <si>
    <t>перше півріччя 2015 року</t>
  </si>
  <si>
    <t>Шаргородський районний суд Вінницької області</t>
  </si>
  <si>
    <t>23500. Вінницька область</t>
  </si>
  <si>
    <t>м. Шаргород</t>
  </si>
  <si>
    <t>вул. Леніна. 231</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</si>
</sst>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19</v>
      </c>
      <c r="E9" s="60">
        <v>19</v>
      </c>
      <c r="F9" s="60">
        <v>19</v>
      </c>
      <c r="G9" s="60"/>
      <c r="H9" s="86" t="s">
        <v>247</v>
      </c>
      <c r="I9" s="60"/>
      <c r="J9" s="60">
        <v>19</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v>1</v>
      </c>
      <c r="E11" s="60">
        <v>1</v>
      </c>
      <c r="F11" s="60">
        <v>1</v>
      </c>
      <c r="G11" s="60"/>
      <c r="H11" s="60"/>
      <c r="I11" s="60"/>
      <c r="J11" s="60">
        <v>1</v>
      </c>
      <c r="K11" s="60"/>
      <c r="L11" s="60"/>
      <c r="M11" s="38"/>
      <c r="O11" s="82">
        <f aca="true" t="shared" si="0" ref="O11:O28">D11-E11</f>
        <v>0</v>
      </c>
    </row>
    <row r="12" spans="1:15" ht="14.25" customHeight="1">
      <c r="A12" s="59">
        <v>4</v>
      </c>
      <c r="B12" s="168" t="s">
        <v>158</v>
      </c>
      <c r="C12" s="61" t="s">
        <v>159</v>
      </c>
      <c r="D12" s="60">
        <v>1</v>
      </c>
      <c r="E12" s="60">
        <v>1</v>
      </c>
      <c r="F12" s="60">
        <v>1</v>
      </c>
      <c r="G12" s="60"/>
      <c r="H12" s="60"/>
      <c r="I12" s="60"/>
      <c r="J12" s="60">
        <v>1</v>
      </c>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314</v>
      </c>
      <c r="E15" s="60">
        <v>312</v>
      </c>
      <c r="F15" s="60">
        <v>309</v>
      </c>
      <c r="G15" s="60">
        <v>28</v>
      </c>
      <c r="H15" s="60">
        <v>1</v>
      </c>
      <c r="I15" s="60">
        <v>1</v>
      </c>
      <c r="J15" s="60">
        <v>279</v>
      </c>
      <c r="K15" s="60"/>
      <c r="L15" s="60">
        <v>5</v>
      </c>
      <c r="M15" s="38"/>
      <c r="O15" s="82">
        <f t="shared" si="0"/>
        <v>2</v>
      </c>
    </row>
    <row r="16" spans="1:15" ht="14.25" customHeight="1">
      <c r="A16" s="59">
        <v>8</v>
      </c>
      <c r="B16" s="149" t="s">
        <v>163</v>
      </c>
      <c r="C16" s="150"/>
      <c r="D16" s="60">
        <v>45</v>
      </c>
      <c r="E16" s="60">
        <v>45</v>
      </c>
      <c r="F16" s="60">
        <v>45</v>
      </c>
      <c r="G16" s="60">
        <v>1</v>
      </c>
      <c r="H16" s="60"/>
      <c r="I16" s="60"/>
      <c r="J16" s="60">
        <v>44</v>
      </c>
      <c r="K16" s="60"/>
      <c r="L16" s="60"/>
      <c r="M16" s="38"/>
      <c r="O16" s="82">
        <f t="shared" si="0"/>
        <v>0</v>
      </c>
    </row>
    <row r="17" spans="1:15" ht="13.5" customHeight="1">
      <c r="A17" s="59">
        <v>9</v>
      </c>
      <c r="B17" s="149" t="s">
        <v>164</v>
      </c>
      <c r="C17" s="150"/>
      <c r="D17" s="28">
        <v>1</v>
      </c>
      <c r="E17" s="28">
        <v>1</v>
      </c>
      <c r="F17" s="60">
        <v>1</v>
      </c>
      <c r="G17" s="60"/>
      <c r="H17" s="60"/>
      <c r="I17" s="60">
        <v>1</v>
      </c>
      <c r="J17" s="60"/>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2</v>
      </c>
      <c r="E20" s="60">
        <v>2</v>
      </c>
      <c r="F20" s="60">
        <v>1</v>
      </c>
      <c r="G20" s="60"/>
      <c r="H20" s="60">
        <v>1</v>
      </c>
      <c r="I20" s="60"/>
      <c r="J20" s="60"/>
      <c r="K20" s="60"/>
      <c r="L20" s="60">
        <v>1</v>
      </c>
      <c r="M20" s="38"/>
      <c r="O20" s="82">
        <f t="shared" si="0"/>
        <v>0</v>
      </c>
    </row>
    <row r="21" spans="1:15" ht="37.5" customHeight="1">
      <c r="A21" s="59">
        <v>13</v>
      </c>
      <c r="B21" s="157" t="s">
        <v>168</v>
      </c>
      <c r="C21" s="158"/>
      <c r="D21" s="60">
        <v>33</v>
      </c>
      <c r="E21" s="60">
        <v>33</v>
      </c>
      <c r="F21" s="60">
        <v>32</v>
      </c>
      <c r="G21" s="60"/>
      <c r="H21" s="60">
        <v>2</v>
      </c>
      <c r="I21" s="60">
        <v>5</v>
      </c>
      <c r="J21" s="60">
        <v>25</v>
      </c>
      <c r="K21" s="60"/>
      <c r="L21" s="60">
        <v>1</v>
      </c>
      <c r="M21" s="38"/>
      <c r="O21" s="82">
        <f t="shared" si="0"/>
        <v>0</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v>2</v>
      </c>
      <c r="E25" s="60">
        <v>2</v>
      </c>
      <c r="F25" s="60">
        <v>2</v>
      </c>
      <c r="G25" s="60"/>
      <c r="H25" s="60"/>
      <c r="I25" s="60">
        <v>1</v>
      </c>
      <c r="J25" s="60">
        <v>1</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417</v>
      </c>
      <c r="E28" s="60">
        <f aca="true" t="shared" si="1" ref="E28:L28">SUM(E9:E11,E15:E27)</f>
        <v>415</v>
      </c>
      <c r="F28" s="60">
        <f t="shared" si="1"/>
        <v>410</v>
      </c>
      <c r="G28" s="60">
        <f t="shared" si="1"/>
        <v>29</v>
      </c>
      <c r="H28" s="60">
        <f t="shared" si="1"/>
        <v>4</v>
      </c>
      <c r="I28" s="60">
        <f t="shared" si="1"/>
        <v>8</v>
      </c>
      <c r="J28" s="60">
        <f t="shared" si="1"/>
        <v>369</v>
      </c>
      <c r="K28" s="60">
        <f t="shared" si="1"/>
        <v>0</v>
      </c>
      <c r="L28" s="60">
        <f t="shared" si="1"/>
        <v>7</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345</v>
      </c>
      <c r="E35" s="57">
        <f aca="true" t="shared" si="2" ref="E35:M35">SUM(E36:E37)</f>
        <v>324</v>
      </c>
      <c r="F35" s="57">
        <f t="shared" si="2"/>
        <v>282</v>
      </c>
      <c r="G35" s="57">
        <f t="shared" si="2"/>
        <v>248</v>
      </c>
      <c r="H35" s="57">
        <f t="shared" si="2"/>
        <v>241</v>
      </c>
      <c r="I35" s="57">
        <f t="shared" si="2"/>
        <v>2</v>
      </c>
      <c r="J35" s="57">
        <f t="shared" si="2"/>
        <v>32</v>
      </c>
      <c r="K35" s="57">
        <f>SUM(K36:K37)</f>
        <v>0</v>
      </c>
      <c r="L35" s="57">
        <f t="shared" si="2"/>
        <v>63</v>
      </c>
      <c r="M35" s="57">
        <f t="shared" si="2"/>
        <v>8</v>
      </c>
      <c r="O35" s="102"/>
    </row>
    <row r="36" spans="1:15" ht="18.75" customHeight="1">
      <c r="A36" s="56">
        <v>2</v>
      </c>
      <c r="B36" s="129" t="s">
        <v>51</v>
      </c>
      <c r="C36" s="58" t="s">
        <v>181</v>
      </c>
      <c r="D36" s="71">
        <f>'Розділ 3'!E67+'Розділ 3'!D67</f>
        <v>300</v>
      </c>
      <c r="E36" s="31">
        <f>'Розділ 3'!E67</f>
        <v>279</v>
      </c>
      <c r="F36" s="31">
        <f>'Розділ 3'!F67</f>
        <v>247</v>
      </c>
      <c r="G36" s="31">
        <f>'Розділ 3'!G67</f>
        <v>215</v>
      </c>
      <c r="H36" s="31">
        <f>'Розділ 3'!I67</f>
        <v>208</v>
      </c>
      <c r="I36" s="31">
        <f>'Розділ 3'!K67</f>
        <v>2</v>
      </c>
      <c r="J36" s="31">
        <f>'Розділ 3'!L67</f>
        <v>30</v>
      </c>
      <c r="K36" s="31">
        <f>'Розділ 3'!M67</f>
        <v>0</v>
      </c>
      <c r="L36" s="31">
        <f>'Розділ 3'!Q67</f>
        <v>53</v>
      </c>
      <c r="M36" s="31">
        <f>'Розділ 3'!R67</f>
        <v>8</v>
      </c>
      <c r="O36" s="102"/>
    </row>
    <row r="37" spans="1:15" ht="20.25" customHeight="1">
      <c r="A37" s="56">
        <v>3</v>
      </c>
      <c r="B37" s="130"/>
      <c r="C37" s="58" t="s">
        <v>182</v>
      </c>
      <c r="D37" s="31">
        <f>'Розділ 4'!E28+'Розділ 4'!D28</f>
        <v>45</v>
      </c>
      <c r="E37" s="31">
        <f>'Розділ 4'!E28</f>
        <v>45</v>
      </c>
      <c r="F37" s="31">
        <f>'Розділ 4'!F28</f>
        <v>35</v>
      </c>
      <c r="G37" s="31">
        <f>'Розділ 4'!G28</f>
        <v>33</v>
      </c>
      <c r="H37" s="31">
        <f>'Розділ 4'!H28</f>
        <v>33</v>
      </c>
      <c r="I37" s="31">
        <f>'Розділ 4'!J28</f>
        <v>0</v>
      </c>
      <c r="J37" s="31">
        <f>'Розділ 4'!K28</f>
        <v>2</v>
      </c>
      <c r="K37" s="31">
        <f>'Розділ 4'!L28</f>
        <v>0</v>
      </c>
      <c r="L37" s="31">
        <f>'Розділ 4'!M28</f>
        <v>10</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&amp;L78EEFAFE&amp;CФорма № 2-Ц, Підрозділ: Шаргородський районний суд Вінницької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9</v>
      </c>
      <c r="D10" s="28"/>
      <c r="E10" s="28">
        <v>12456</v>
      </c>
      <c r="F10" s="28">
        <v>12456</v>
      </c>
      <c r="G10" s="28"/>
      <c r="H10" s="64"/>
      <c r="I10" s="69"/>
      <c r="J10" s="69"/>
      <c r="K10" s="13"/>
      <c r="L10" s="26"/>
      <c r="M10" s="26"/>
    </row>
    <row r="11" spans="1:13" ht="78.75" customHeight="1">
      <c r="A11" s="3">
        <v>4</v>
      </c>
      <c r="B11" s="42" t="s">
        <v>199</v>
      </c>
      <c r="C11" s="28">
        <v>10</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19</v>
      </c>
      <c r="D13" s="26"/>
      <c r="E13" s="28">
        <v>12456</v>
      </c>
      <c r="F13" s="28">
        <v>12456</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&amp;L78EEFAFE&amp;CФорма № 2-Ц, Підрозділ: Шаргородський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v>
      </c>
      <c r="E9" s="31">
        <v>5</v>
      </c>
      <c r="F9" s="28">
        <v>6</v>
      </c>
      <c r="G9" s="31">
        <v>4</v>
      </c>
      <c r="H9" s="31"/>
      <c r="I9" s="31">
        <v>3</v>
      </c>
      <c r="J9" s="31"/>
      <c r="K9" s="31"/>
      <c r="L9" s="31">
        <v>2</v>
      </c>
      <c r="M9" s="28"/>
      <c r="N9" s="28">
        <v>244</v>
      </c>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v>
      </c>
      <c r="E12" s="28">
        <v>4</v>
      </c>
      <c r="F12" s="28">
        <v>5</v>
      </c>
      <c r="G12" s="28">
        <v>4</v>
      </c>
      <c r="H12" s="28"/>
      <c r="I12" s="28">
        <v>3</v>
      </c>
      <c r="J12" s="28"/>
      <c r="K12" s="28"/>
      <c r="L12" s="28">
        <v>1</v>
      </c>
      <c r="M12" s="28"/>
      <c r="N12" s="28"/>
      <c r="O12" s="28"/>
      <c r="P12" s="28"/>
      <c r="Q12" s="28">
        <v>1</v>
      </c>
      <c r="R12" s="28"/>
      <c r="S12" s="66"/>
      <c r="T12" s="65"/>
    </row>
    <row r="13" spans="1:20" ht="19.5" customHeight="1">
      <c r="A13" s="3">
        <v>5</v>
      </c>
      <c r="B13" s="240" t="s">
        <v>56</v>
      </c>
      <c r="C13" s="240"/>
      <c r="D13" s="28"/>
      <c r="E13" s="28">
        <v>1</v>
      </c>
      <c r="F13" s="28"/>
      <c r="G13" s="28"/>
      <c r="H13" s="28"/>
      <c r="I13" s="28"/>
      <c r="J13" s="28"/>
      <c r="K13" s="28"/>
      <c r="L13" s="28"/>
      <c r="M13" s="28"/>
      <c r="N13" s="28"/>
      <c r="O13" s="28"/>
      <c r="P13" s="28"/>
      <c r="Q13" s="28">
        <v>1</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1</v>
      </c>
      <c r="F15" s="28">
        <v>1</v>
      </c>
      <c r="G15" s="28"/>
      <c r="H15" s="28"/>
      <c r="I15" s="28"/>
      <c r="J15" s="28"/>
      <c r="K15" s="28"/>
      <c r="L15" s="28">
        <v>1</v>
      </c>
      <c r="M15" s="28"/>
      <c r="N15" s="28">
        <v>244</v>
      </c>
      <c r="O15" s="28"/>
      <c r="P15" s="28"/>
      <c r="Q15" s="28"/>
      <c r="R15" s="28"/>
    </row>
    <row r="16" spans="1:18" ht="20.25" customHeight="1">
      <c r="A16" s="3">
        <v>8</v>
      </c>
      <c r="B16" s="217" t="s">
        <v>51</v>
      </c>
      <c r="C16" s="116" t="s">
        <v>52</v>
      </c>
      <c r="D16" s="28"/>
      <c r="E16" s="28">
        <v>1</v>
      </c>
      <c r="F16" s="28">
        <v>1</v>
      </c>
      <c r="G16" s="28"/>
      <c r="H16" s="28"/>
      <c r="I16" s="28"/>
      <c r="J16" s="28"/>
      <c r="K16" s="28"/>
      <c r="L16" s="28">
        <v>1</v>
      </c>
      <c r="M16" s="28"/>
      <c r="N16" s="28">
        <v>244</v>
      </c>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v>
      </c>
      <c r="E26" s="28">
        <v>56</v>
      </c>
      <c r="F26" s="28">
        <v>48</v>
      </c>
      <c r="G26" s="28">
        <v>40</v>
      </c>
      <c r="H26" s="28">
        <v>25</v>
      </c>
      <c r="I26" s="28">
        <v>37</v>
      </c>
      <c r="J26" s="28"/>
      <c r="K26" s="28"/>
      <c r="L26" s="28">
        <v>8</v>
      </c>
      <c r="M26" s="28"/>
      <c r="N26" s="28">
        <v>5147974</v>
      </c>
      <c r="O26" s="28">
        <v>2369370</v>
      </c>
      <c r="P26" s="28"/>
      <c r="Q26" s="28">
        <v>14</v>
      </c>
      <c r="R26" s="28"/>
    </row>
    <row r="27" spans="1:18" ht="15" customHeight="1">
      <c r="A27" s="3">
        <v>19</v>
      </c>
      <c r="B27" s="210" t="s">
        <v>51</v>
      </c>
      <c r="C27" s="5" t="s">
        <v>113</v>
      </c>
      <c r="D27" s="28">
        <v>1</v>
      </c>
      <c r="E27" s="28">
        <v>2</v>
      </c>
      <c r="F27" s="28">
        <v>1</v>
      </c>
      <c r="G27" s="28"/>
      <c r="H27" s="28"/>
      <c r="I27" s="28"/>
      <c r="J27" s="28"/>
      <c r="K27" s="28"/>
      <c r="L27" s="28">
        <v>1</v>
      </c>
      <c r="M27" s="28"/>
      <c r="N27" s="28">
        <v>77034</v>
      </c>
      <c r="O27" s="28"/>
      <c r="P27" s="28"/>
      <c r="Q27" s="28">
        <v>2</v>
      </c>
      <c r="R27" s="28"/>
    </row>
    <row r="28" spans="1:18" ht="15" customHeight="1">
      <c r="A28" s="3">
        <v>20</v>
      </c>
      <c r="B28" s="215"/>
      <c r="C28" s="5" t="s">
        <v>114</v>
      </c>
      <c r="D28" s="28">
        <v>1</v>
      </c>
      <c r="E28" s="28"/>
      <c r="F28" s="28">
        <v>1</v>
      </c>
      <c r="G28" s="28">
        <v>1</v>
      </c>
      <c r="H28" s="28"/>
      <c r="I28" s="28"/>
      <c r="J28" s="28"/>
      <c r="K28" s="28"/>
      <c r="L28" s="28"/>
      <c r="M28" s="28"/>
      <c r="N28" s="28"/>
      <c r="O28" s="28"/>
      <c r="P28" s="28"/>
      <c r="Q28" s="28"/>
      <c r="R28" s="28"/>
    </row>
    <row r="29" spans="1:18" ht="15" customHeight="1">
      <c r="A29" s="3">
        <v>21</v>
      </c>
      <c r="B29" s="215"/>
      <c r="C29" s="5" t="s">
        <v>115</v>
      </c>
      <c r="D29" s="28"/>
      <c r="E29" s="28">
        <v>1</v>
      </c>
      <c r="F29" s="28">
        <v>1</v>
      </c>
      <c r="G29" s="28">
        <v>1</v>
      </c>
      <c r="H29" s="28"/>
      <c r="I29" s="28">
        <v>1</v>
      </c>
      <c r="J29" s="28"/>
      <c r="K29" s="28"/>
      <c r="L29" s="28"/>
      <c r="M29" s="28"/>
      <c r="N29" s="28"/>
      <c r="O29" s="28"/>
      <c r="P29" s="28"/>
      <c r="Q29" s="28"/>
      <c r="R29" s="28"/>
    </row>
    <row r="30" spans="1:18" ht="15" customHeight="1">
      <c r="A30" s="3">
        <v>22</v>
      </c>
      <c r="B30" s="215"/>
      <c r="C30" s="5" t="s">
        <v>116</v>
      </c>
      <c r="D30" s="28"/>
      <c r="E30" s="28">
        <v>3</v>
      </c>
      <c r="F30" s="28">
        <v>2</v>
      </c>
      <c r="G30" s="28"/>
      <c r="H30" s="28"/>
      <c r="I30" s="28"/>
      <c r="J30" s="28"/>
      <c r="K30" s="28"/>
      <c r="L30" s="28">
        <v>2</v>
      </c>
      <c r="M30" s="28"/>
      <c r="N30" s="28"/>
      <c r="O30" s="28"/>
      <c r="P30" s="28"/>
      <c r="Q30" s="28">
        <v>1</v>
      </c>
      <c r="R30" s="28"/>
    </row>
    <row r="31" spans="1:18" ht="15" customHeight="1">
      <c r="A31" s="3">
        <v>23</v>
      </c>
      <c r="B31" s="215"/>
      <c r="C31" s="5" t="s">
        <v>117</v>
      </c>
      <c r="D31" s="28"/>
      <c r="E31" s="28">
        <v>5</v>
      </c>
      <c r="F31" s="28">
        <v>4</v>
      </c>
      <c r="G31" s="28">
        <v>4</v>
      </c>
      <c r="H31" s="28">
        <v>4</v>
      </c>
      <c r="I31" s="28">
        <v>4</v>
      </c>
      <c r="J31" s="28"/>
      <c r="K31" s="28"/>
      <c r="L31" s="28"/>
      <c r="M31" s="28"/>
      <c r="N31" s="28">
        <v>83107</v>
      </c>
      <c r="O31" s="28">
        <v>83107</v>
      </c>
      <c r="P31" s="28"/>
      <c r="Q31" s="28">
        <v>1</v>
      </c>
      <c r="R31" s="28"/>
    </row>
    <row r="32" spans="1:18" ht="15" customHeight="1">
      <c r="A32" s="3">
        <v>24</v>
      </c>
      <c r="B32" s="215"/>
      <c r="C32" s="5" t="s">
        <v>118</v>
      </c>
      <c r="D32" s="28"/>
      <c r="E32" s="28">
        <v>1</v>
      </c>
      <c r="F32" s="28">
        <v>1</v>
      </c>
      <c r="G32" s="28">
        <v>1</v>
      </c>
      <c r="H32" s="28">
        <v>1</v>
      </c>
      <c r="I32" s="28">
        <v>1</v>
      </c>
      <c r="J32" s="28"/>
      <c r="K32" s="28"/>
      <c r="L32" s="28"/>
      <c r="M32" s="28"/>
      <c r="N32" s="28">
        <v>52349</v>
      </c>
      <c r="O32" s="28">
        <v>50500</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4</v>
      </c>
      <c r="E34" s="28">
        <v>43</v>
      </c>
      <c r="F34" s="28">
        <v>37</v>
      </c>
      <c r="G34" s="28">
        <v>33</v>
      </c>
      <c r="H34" s="28">
        <v>20</v>
      </c>
      <c r="I34" s="28">
        <v>31</v>
      </c>
      <c r="J34" s="28"/>
      <c r="K34" s="28"/>
      <c r="L34" s="28">
        <v>4</v>
      </c>
      <c r="M34" s="28"/>
      <c r="N34" s="28">
        <v>4935484</v>
      </c>
      <c r="O34" s="28">
        <v>2235763</v>
      </c>
      <c r="P34" s="28"/>
      <c r="Q34" s="28">
        <v>10</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v>
      </c>
      <c r="E36" s="28">
        <v>10</v>
      </c>
      <c r="F36" s="28">
        <v>11</v>
      </c>
      <c r="G36" s="28">
        <v>10</v>
      </c>
      <c r="H36" s="28">
        <v>2</v>
      </c>
      <c r="I36" s="28">
        <v>10</v>
      </c>
      <c r="J36" s="28"/>
      <c r="K36" s="28"/>
      <c r="L36" s="28">
        <v>1</v>
      </c>
      <c r="M36" s="28"/>
      <c r="N36" s="28">
        <v>191473</v>
      </c>
      <c r="O36" s="28">
        <v>97691</v>
      </c>
      <c r="P36" s="28">
        <v>20000</v>
      </c>
      <c r="Q36" s="28">
        <v>1</v>
      </c>
      <c r="R36" s="28"/>
    </row>
    <row r="37" spans="1:18" ht="15" customHeight="1">
      <c r="A37" s="3">
        <v>29</v>
      </c>
      <c r="B37" s="212" t="s">
        <v>140</v>
      </c>
      <c r="C37" s="213"/>
      <c r="D37" s="28">
        <v>1</v>
      </c>
      <c r="E37" s="28">
        <v>10</v>
      </c>
      <c r="F37" s="28">
        <v>10</v>
      </c>
      <c r="G37" s="28">
        <v>9</v>
      </c>
      <c r="H37" s="28">
        <v>2</v>
      </c>
      <c r="I37" s="28">
        <v>9</v>
      </c>
      <c r="J37" s="28"/>
      <c r="K37" s="28"/>
      <c r="L37" s="28">
        <v>1</v>
      </c>
      <c r="M37" s="28"/>
      <c r="N37" s="28">
        <v>178330</v>
      </c>
      <c r="O37" s="28">
        <v>89533</v>
      </c>
      <c r="P37" s="28">
        <v>20000</v>
      </c>
      <c r="Q37" s="28">
        <v>1</v>
      </c>
      <c r="R37" s="28"/>
    </row>
    <row r="38" spans="1:18" ht="32.25" customHeight="1">
      <c r="A38" s="3">
        <v>30</v>
      </c>
      <c r="B38" s="215" t="s">
        <v>51</v>
      </c>
      <c r="C38" s="5" t="s">
        <v>255</v>
      </c>
      <c r="D38" s="28"/>
      <c r="E38" s="28">
        <v>4</v>
      </c>
      <c r="F38" s="28">
        <v>3</v>
      </c>
      <c r="G38" s="28">
        <v>3</v>
      </c>
      <c r="H38" s="28"/>
      <c r="I38" s="28">
        <v>3</v>
      </c>
      <c r="J38" s="28"/>
      <c r="K38" s="28"/>
      <c r="L38" s="28"/>
      <c r="M38" s="28"/>
      <c r="N38" s="28">
        <v>62710</v>
      </c>
      <c r="O38" s="28">
        <v>6492</v>
      </c>
      <c r="P38" s="28"/>
      <c r="Q38" s="28">
        <v>1</v>
      </c>
      <c r="R38" s="28"/>
    </row>
    <row r="39" spans="1:18" ht="52.5" customHeight="1">
      <c r="A39" s="3">
        <v>31</v>
      </c>
      <c r="B39" s="215"/>
      <c r="C39" s="5" t="s">
        <v>5</v>
      </c>
      <c r="D39" s="28">
        <v>1</v>
      </c>
      <c r="E39" s="28"/>
      <c r="F39" s="28">
        <v>1</v>
      </c>
      <c r="G39" s="28">
        <v>1</v>
      </c>
      <c r="H39" s="28"/>
      <c r="I39" s="28">
        <v>1</v>
      </c>
      <c r="J39" s="28"/>
      <c r="K39" s="28"/>
      <c r="L39" s="28"/>
      <c r="M39" s="28"/>
      <c r="N39" s="28">
        <v>56896</v>
      </c>
      <c r="O39" s="28">
        <v>27833</v>
      </c>
      <c r="P39" s="28">
        <v>20000</v>
      </c>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2</v>
      </c>
      <c r="F41" s="28">
        <v>2</v>
      </c>
      <c r="G41" s="28">
        <v>1</v>
      </c>
      <c r="H41" s="28"/>
      <c r="I41" s="28">
        <v>1</v>
      </c>
      <c r="J41" s="28"/>
      <c r="K41" s="28"/>
      <c r="L41" s="28">
        <v>1</v>
      </c>
      <c r="M41" s="28"/>
      <c r="N41" s="28">
        <v>4280</v>
      </c>
      <c r="O41" s="28">
        <v>520</v>
      </c>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c r="E46" s="28">
        <v>58</v>
      </c>
      <c r="F46" s="28">
        <v>48</v>
      </c>
      <c r="G46" s="28">
        <v>42</v>
      </c>
      <c r="H46" s="28"/>
      <c r="I46" s="28">
        <v>41</v>
      </c>
      <c r="J46" s="28"/>
      <c r="K46" s="28"/>
      <c r="L46" s="28">
        <v>6</v>
      </c>
      <c r="M46" s="28"/>
      <c r="N46" s="28"/>
      <c r="O46" s="28"/>
      <c r="P46" s="28"/>
      <c r="Q46" s="28">
        <v>10</v>
      </c>
      <c r="R46" s="28">
        <v>1</v>
      </c>
    </row>
    <row r="47" spans="1:18" ht="25.5" customHeight="1">
      <c r="A47" s="3">
        <v>39</v>
      </c>
      <c r="B47" s="211" t="s">
        <v>6</v>
      </c>
      <c r="C47" s="211"/>
      <c r="D47" s="28"/>
      <c r="E47" s="28">
        <v>2</v>
      </c>
      <c r="F47" s="28">
        <v>1</v>
      </c>
      <c r="G47" s="28">
        <v>1</v>
      </c>
      <c r="H47" s="28">
        <v>1</v>
      </c>
      <c r="I47" s="28"/>
      <c r="J47" s="28"/>
      <c r="K47" s="28"/>
      <c r="L47" s="28"/>
      <c r="M47" s="28"/>
      <c r="N47" s="28">
        <v>244</v>
      </c>
      <c r="O47" s="28"/>
      <c r="P47" s="28"/>
      <c r="Q47" s="28">
        <v>1</v>
      </c>
      <c r="R47" s="28"/>
    </row>
    <row r="48" spans="1:18" ht="25.5" customHeight="1">
      <c r="A48" s="3">
        <v>40</v>
      </c>
      <c r="B48" s="212" t="s">
        <v>7</v>
      </c>
      <c r="C48" s="213"/>
      <c r="D48" s="28"/>
      <c r="E48" s="28">
        <v>2</v>
      </c>
      <c r="F48" s="28">
        <v>1</v>
      </c>
      <c r="G48" s="28">
        <v>1</v>
      </c>
      <c r="H48" s="28">
        <v>1</v>
      </c>
      <c r="I48" s="28"/>
      <c r="J48" s="28"/>
      <c r="K48" s="28"/>
      <c r="L48" s="28"/>
      <c r="M48" s="28"/>
      <c r="N48" s="28">
        <v>244</v>
      </c>
      <c r="O48" s="28"/>
      <c r="P48" s="28"/>
      <c r="Q48" s="28">
        <v>1</v>
      </c>
      <c r="R48" s="28"/>
    </row>
    <row r="49" spans="1:18" ht="15" customHeight="1">
      <c r="A49" s="3">
        <v>41</v>
      </c>
      <c r="B49" s="214" t="s">
        <v>8</v>
      </c>
      <c r="C49" s="213"/>
      <c r="D49" s="28"/>
      <c r="E49" s="28">
        <v>1</v>
      </c>
      <c r="F49" s="28">
        <v>1</v>
      </c>
      <c r="G49" s="28">
        <v>1</v>
      </c>
      <c r="H49" s="28">
        <v>1</v>
      </c>
      <c r="I49" s="28"/>
      <c r="J49" s="28"/>
      <c r="K49" s="28"/>
      <c r="L49" s="28"/>
      <c r="M49" s="28"/>
      <c r="N49" s="28">
        <v>244</v>
      </c>
      <c r="O49" s="28"/>
      <c r="P49" s="28"/>
      <c r="Q49" s="28"/>
      <c r="R49" s="28"/>
    </row>
    <row r="50" spans="1:18" ht="23.25" customHeight="1">
      <c r="A50" s="3">
        <v>42</v>
      </c>
      <c r="B50" s="212" t="s">
        <v>127</v>
      </c>
      <c r="C50" s="213"/>
      <c r="D50" s="28"/>
      <c r="E50" s="28">
        <v>4</v>
      </c>
      <c r="F50" s="28">
        <v>4</v>
      </c>
      <c r="G50" s="28">
        <v>3</v>
      </c>
      <c r="H50" s="28">
        <v>3</v>
      </c>
      <c r="I50" s="28">
        <v>3</v>
      </c>
      <c r="J50" s="28"/>
      <c r="K50" s="28"/>
      <c r="L50" s="28">
        <v>1</v>
      </c>
      <c r="M50" s="28"/>
      <c r="N50" s="28"/>
      <c r="O50" s="28"/>
      <c r="P50" s="28"/>
      <c r="Q50" s="28"/>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4</v>
      </c>
      <c r="F53" s="28">
        <v>4</v>
      </c>
      <c r="G53" s="28">
        <v>3</v>
      </c>
      <c r="H53" s="28">
        <v>3</v>
      </c>
      <c r="I53" s="28">
        <v>3</v>
      </c>
      <c r="J53" s="28"/>
      <c r="K53" s="28"/>
      <c r="L53" s="28">
        <v>1</v>
      </c>
      <c r="M53" s="28"/>
      <c r="N53" s="28"/>
      <c r="O53" s="28"/>
      <c r="P53" s="28"/>
      <c r="Q53" s="28"/>
      <c r="R53" s="28"/>
    </row>
    <row r="54" spans="1:18" ht="26.25" customHeight="1">
      <c r="A54" s="3">
        <v>46</v>
      </c>
      <c r="B54" s="212" t="s">
        <v>131</v>
      </c>
      <c r="C54" s="213"/>
      <c r="D54" s="28"/>
      <c r="E54" s="28">
        <v>1</v>
      </c>
      <c r="F54" s="28"/>
      <c r="G54" s="28"/>
      <c r="H54" s="28"/>
      <c r="I54" s="28"/>
      <c r="J54" s="28"/>
      <c r="K54" s="28"/>
      <c r="L54" s="28"/>
      <c r="M54" s="28"/>
      <c r="N54" s="28"/>
      <c r="O54" s="28"/>
      <c r="P54" s="28"/>
      <c r="Q54" s="28">
        <v>1</v>
      </c>
      <c r="R54" s="28"/>
    </row>
    <row r="55" spans="1:18" ht="24.75" customHeight="1">
      <c r="A55" s="3">
        <v>47</v>
      </c>
      <c r="B55" s="212" t="s">
        <v>132</v>
      </c>
      <c r="C55" s="213"/>
      <c r="D55" s="28">
        <v>11</v>
      </c>
      <c r="E55" s="28">
        <v>141</v>
      </c>
      <c r="F55" s="28">
        <v>127</v>
      </c>
      <c r="G55" s="28">
        <v>114</v>
      </c>
      <c r="H55" s="28">
        <v>26</v>
      </c>
      <c r="I55" s="28">
        <v>113</v>
      </c>
      <c r="J55" s="28"/>
      <c r="K55" s="28">
        <v>2</v>
      </c>
      <c r="L55" s="28">
        <v>11</v>
      </c>
      <c r="M55" s="28"/>
      <c r="N55" s="28">
        <v>3654</v>
      </c>
      <c r="O55" s="28">
        <v>2902</v>
      </c>
      <c r="P55" s="28"/>
      <c r="Q55" s="28">
        <v>25</v>
      </c>
      <c r="R55" s="28">
        <v>7</v>
      </c>
    </row>
    <row r="56" spans="1:18" ht="15" customHeight="1">
      <c r="A56" s="3">
        <v>48</v>
      </c>
      <c r="B56" s="210" t="s">
        <v>51</v>
      </c>
      <c r="C56" s="5" t="s">
        <v>133</v>
      </c>
      <c r="D56" s="28">
        <v>9</v>
      </c>
      <c r="E56" s="28">
        <v>74</v>
      </c>
      <c r="F56" s="28">
        <v>69</v>
      </c>
      <c r="G56" s="28">
        <v>62</v>
      </c>
      <c r="H56" s="28">
        <v>17</v>
      </c>
      <c r="I56" s="28">
        <v>62</v>
      </c>
      <c r="J56" s="28"/>
      <c r="K56" s="28">
        <v>1</v>
      </c>
      <c r="L56" s="28">
        <v>6</v>
      </c>
      <c r="M56" s="28"/>
      <c r="N56" s="28"/>
      <c r="O56" s="28"/>
      <c r="P56" s="28"/>
      <c r="Q56" s="28">
        <v>14</v>
      </c>
      <c r="R56" s="28">
        <v>5</v>
      </c>
    </row>
    <row r="57" spans="1:18" ht="15" customHeight="1">
      <c r="A57" s="3">
        <v>49</v>
      </c>
      <c r="B57" s="210"/>
      <c r="C57" s="5" t="s">
        <v>134</v>
      </c>
      <c r="D57" s="28">
        <v>1</v>
      </c>
      <c r="E57" s="28">
        <v>53</v>
      </c>
      <c r="F57" s="28">
        <v>48</v>
      </c>
      <c r="G57" s="28">
        <v>43</v>
      </c>
      <c r="H57" s="28">
        <v>8</v>
      </c>
      <c r="I57" s="28">
        <v>43</v>
      </c>
      <c r="J57" s="28"/>
      <c r="K57" s="28"/>
      <c r="L57" s="28">
        <v>5</v>
      </c>
      <c r="M57" s="28"/>
      <c r="N57" s="28"/>
      <c r="O57" s="28"/>
      <c r="P57" s="28"/>
      <c r="Q57" s="28">
        <v>6</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2</v>
      </c>
      <c r="F59" s="28">
        <v>1</v>
      </c>
      <c r="G59" s="28">
        <v>1</v>
      </c>
      <c r="H59" s="28"/>
      <c r="I59" s="28">
        <v>1</v>
      </c>
      <c r="J59" s="28"/>
      <c r="K59" s="28"/>
      <c r="L59" s="28"/>
      <c r="M59" s="28"/>
      <c r="N59" s="28"/>
      <c r="O59" s="28"/>
      <c r="P59" s="28"/>
      <c r="Q59" s="28">
        <v>1</v>
      </c>
      <c r="R59" s="28">
        <v>1</v>
      </c>
    </row>
    <row r="60" spans="1:18" ht="26.25" customHeight="1">
      <c r="A60" s="3">
        <v>52</v>
      </c>
      <c r="B60" s="212" t="s">
        <v>137</v>
      </c>
      <c r="C60" s="213"/>
      <c r="D60" s="28"/>
      <c r="E60" s="28"/>
      <c r="F60" s="28"/>
      <c r="G60" s="28"/>
      <c r="H60" s="28"/>
      <c r="I60" s="28"/>
      <c r="J60" s="28"/>
      <c r="K60" s="28"/>
      <c r="L60" s="28"/>
      <c r="M60" s="28"/>
      <c r="N60" s="28"/>
      <c r="O60" s="28"/>
      <c r="P60" s="28"/>
      <c r="Q60" s="28"/>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2</v>
      </c>
      <c r="F64" s="28">
        <v>2</v>
      </c>
      <c r="G64" s="28">
        <v>1</v>
      </c>
      <c r="H64" s="28"/>
      <c r="I64" s="28">
        <v>1</v>
      </c>
      <c r="J64" s="28"/>
      <c r="K64" s="28"/>
      <c r="L64" s="28">
        <v>1</v>
      </c>
      <c r="M64" s="28"/>
      <c r="N64" s="28">
        <v>40200</v>
      </c>
      <c r="O64" s="28">
        <v>40000</v>
      </c>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21</v>
      </c>
      <c r="E67" s="27">
        <f aca="true" t="shared" si="0" ref="E67:R67">SUM(E9,E20,E26,E36,E46,E47,E50,E54,E55,E60,E64:E66)</f>
        <v>279</v>
      </c>
      <c r="F67" s="27">
        <f t="shared" si="0"/>
        <v>247</v>
      </c>
      <c r="G67" s="27">
        <f t="shared" si="0"/>
        <v>215</v>
      </c>
      <c r="H67" s="27">
        <f t="shared" si="0"/>
        <v>57</v>
      </c>
      <c r="I67" s="27">
        <f t="shared" si="0"/>
        <v>208</v>
      </c>
      <c r="J67" s="27">
        <f t="shared" si="0"/>
        <v>0</v>
      </c>
      <c r="K67" s="27">
        <f t="shared" si="0"/>
        <v>2</v>
      </c>
      <c r="L67" s="27">
        <f t="shared" si="0"/>
        <v>30</v>
      </c>
      <c r="M67" s="27">
        <f>SUM(M9,M20,M26,M36,M46,M47,M50,M54,M55,M60,M64:M66)</f>
        <v>0</v>
      </c>
      <c r="N67" s="27">
        <f t="shared" si="0"/>
        <v>5383789</v>
      </c>
      <c r="O67" s="27">
        <f t="shared" si="0"/>
        <v>2509963</v>
      </c>
      <c r="P67" s="27">
        <f t="shared" si="0"/>
        <v>20000</v>
      </c>
      <c r="Q67" s="27">
        <f>SUM(Q9,Q20,Q26,Q36,Q46,Q47,Q50,Q54,Q55,Q60,Q64:Q66)</f>
        <v>53</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&amp;L78EEFAFE&amp;CФорма № 2-Ц, Підрозділ: Шаргородський районний суд Вінницької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1</v>
      </c>
      <c r="F7" s="28">
        <v>1</v>
      </c>
      <c r="G7" s="28">
        <v>1</v>
      </c>
      <c r="H7" s="28">
        <v>1</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1</v>
      </c>
      <c r="F9" s="26">
        <v>1</v>
      </c>
      <c r="G9" s="26">
        <v>1</v>
      </c>
      <c r="H9" s="26">
        <v>1</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c r="H12" s="26"/>
      <c r="I12" s="26"/>
      <c r="J12" s="26"/>
      <c r="K12" s="26">
        <v>1</v>
      </c>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c r="E15" s="26">
        <v>32</v>
      </c>
      <c r="F15" s="26">
        <v>28</v>
      </c>
      <c r="G15" s="26">
        <v>27</v>
      </c>
      <c r="H15" s="26">
        <v>27</v>
      </c>
      <c r="I15" s="26"/>
      <c r="J15" s="26"/>
      <c r="K15" s="26">
        <v>1</v>
      </c>
      <c r="L15" s="26"/>
      <c r="M15" s="28">
        <v>4</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7</v>
      </c>
      <c r="F18" s="26">
        <v>1</v>
      </c>
      <c r="G18" s="26">
        <v>1</v>
      </c>
      <c r="H18" s="26">
        <v>1</v>
      </c>
      <c r="I18" s="26"/>
      <c r="J18" s="26"/>
      <c r="K18" s="26"/>
      <c r="L18" s="26"/>
      <c r="M18" s="28">
        <v>6</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45</v>
      </c>
      <c r="F28" s="26">
        <f t="shared" si="0"/>
        <v>35</v>
      </c>
      <c r="G28" s="26">
        <f t="shared" si="0"/>
        <v>33</v>
      </c>
      <c r="H28" s="26">
        <f t="shared" si="0"/>
        <v>33</v>
      </c>
      <c r="I28" s="26">
        <f t="shared" si="0"/>
        <v>0</v>
      </c>
      <c r="J28" s="26">
        <f t="shared" si="0"/>
        <v>0</v>
      </c>
      <c r="K28" s="26">
        <f t="shared" si="0"/>
        <v>2</v>
      </c>
      <c r="L28" s="26">
        <f t="shared" si="0"/>
        <v>0</v>
      </c>
      <c r="M28" s="26">
        <f t="shared" si="0"/>
        <v>10</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&amp;L78EEFAFE&amp;CФорма № 2-Ц, Підрозділ: Шаргородський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&amp;L78EEFAFE&amp;CФорма № 2-Ц, Підрозділ: Шаргородський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4</v>
      </c>
    </row>
    <row r="5" spans="1:9" ht="16.5" customHeight="1">
      <c r="A5" s="29">
        <v>2</v>
      </c>
      <c r="B5" s="297" t="s">
        <v>233</v>
      </c>
      <c r="C5" s="295" t="s">
        <v>227</v>
      </c>
      <c r="D5" s="295"/>
      <c r="E5" s="295"/>
      <c r="F5" s="295"/>
      <c r="G5" s="295"/>
      <c r="H5" s="295"/>
      <c r="I5" s="28">
        <v>2</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2</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161</v>
      </c>
    </row>
    <row r="23" spans="1:9" ht="18" customHeight="1">
      <c r="A23" s="29">
        <v>20</v>
      </c>
      <c r="B23" s="272" t="s">
        <v>29</v>
      </c>
      <c r="C23" s="273"/>
      <c r="D23" s="273"/>
      <c r="E23" s="273"/>
      <c r="F23" s="273"/>
      <c r="G23" s="273"/>
      <c r="H23" s="274"/>
      <c r="I23" s="30">
        <v>2</v>
      </c>
    </row>
    <row r="24" spans="1:9" ht="15" customHeight="1">
      <c r="A24" s="29">
        <v>21</v>
      </c>
      <c r="B24" s="283" t="s">
        <v>43</v>
      </c>
      <c r="C24" s="302"/>
      <c r="D24" s="302"/>
      <c r="E24" s="302"/>
      <c r="F24" s="302"/>
      <c r="G24" s="302"/>
      <c r="H24" s="303"/>
      <c r="I24" s="30">
        <v>1</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&amp;L78EEFAFE&amp;CФорма № 2-Ц, Підрозділ: Шаргородський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&amp;L78EEFAFE&amp;C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2014-11-21T11:30:01Z</cp:lastPrinted>
  <dcterms:created xsi:type="dcterms:W3CDTF">1996-10-08T23:32:33Z</dcterms:created>
  <dcterms:modified xsi:type="dcterms:W3CDTF">2015-08-03T08:16:19Z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2-Ц_00152_2.2015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78EEFAFE</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