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6" i="2" l="1"/>
  <c r="E46" i="2" s="1"/>
  <c r="E45" i="2"/>
  <c r="F16" i="2"/>
  <c r="F46" i="2" s="1"/>
  <c r="D8" i="5" s="1"/>
  <c r="F45" i="2"/>
  <c r="G16" i="2"/>
  <c r="G45" i="2"/>
  <c r="G46" i="2" s="1"/>
  <c r="H16" i="2"/>
  <c r="H45" i="2"/>
  <c r="H46" i="2"/>
  <c r="I16" i="2"/>
  <c r="I46" i="2" s="1"/>
  <c r="I45" i="2"/>
  <c r="J16" i="2"/>
  <c r="J46" i="2" s="1"/>
  <c r="D3" i="5" s="1"/>
  <c r="J45" i="2"/>
  <c r="K16" i="2"/>
  <c r="K45" i="2"/>
  <c r="K46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7" i="5"/>
  <c r="D9" i="5"/>
  <c r="D10" i="5" l="1"/>
  <c r="L46" i="2"/>
</calcChain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<sst xmlns="http://schemas.openxmlformats.org/spreadsheetml/2006/main" count="290" uniqueCount="217">
  <si>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</si>
  <si>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</si>
  <si>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</si>
  <si>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</si>
  <si>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</si>
  <si>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</si>
  <si>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</si>
  <si>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</si>
  <si>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</si>
  <si>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</si>
  <si>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</si>
  <si>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</si>
  <si>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Шаргородський районний суд Вінницької області</t>
  </si>
  <si>
    <t>23500,м. Шаргород,вул. Героїв Майдану 231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</si>
  <si>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</si>
  <si>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</si>
  <si>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</si>
  <si>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</si>
  <si>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</si>
  <si>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</si>
  <si>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</si>
  <si>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</si>
  <si>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</si>
  <si>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</si>
  <si>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</si>
  <si>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</si>
  <si>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</si>
  <si>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</si>
  <si>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</si>
  <si>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</si>
  <si>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</si>
  <si>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</si>
  <si>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</si>
  <si>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</si>
  <si>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</si>
  <si>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</si>
  <si>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</si>
  <si>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</si>
  <si>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</si>
  <si>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</si>
  <si>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</si>
  <si>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</si>
  <si>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</si>
  <si>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</si>
  <si>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</si>
  <si>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</si>
  <si>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</si>
  <si>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</si>
  <si>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</si>
  <si>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</si>
  <si>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</si>
  <si>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</si>
  <si>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</si>
  <si>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</si>
  <si>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</si>
  <si>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</si>
  <si>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</si>
  <si>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</si>
  <si>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</si>
  <si>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</si>
  <si>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</si>
  <si>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</si>
  <si>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</si>
  <si>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</si>
  <si>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</si>
  <si>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</si>
  <si>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</si>
  <si>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</si>
  <si>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</si>
  <si>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</si>
  <si>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</si>
  <si>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</si>
  <si>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</si>
  <si>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</si>
  <si>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</si>
  <si>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</si>
  <si>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</si>
  <si>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</si>
  <si>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</si>
  <si>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</si>
  <si>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</si>
  <si>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</si>
  <si>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</si>
  <si>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</si>
  <si>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</si>
  <si>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</si>
  <si>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</si>
  <si>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</si>
  <si>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</si>
  <si>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</si>
  <si>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</si>
  <si>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</si>
  <si>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</si>
  <si>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</si>
  <si>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</si>
  <si>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</si>
  <si>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</si>
  <si>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</si>
  <si>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</si>
  <si>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</si>
  <si>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</si>
  <si>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</si>
  <si>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</si>
  <si>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</si>
  <si>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</si>
  <si>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</si>
  <si>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</si>
  <si>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</si>
  <si>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</si>
  <si>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</si>
  <si>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</si>
  <si>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</si>
  <si>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</si>
  <si>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</si>
  <si>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</si>
  <si>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</si>
  <si>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</si>
  <si>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</si>
  <si>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</si>
  <si>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</si>
  <si>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</si>
  <si>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</si>
  <si>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</si>
  <si>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</si>
  <si>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</si>
  <si>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</si>
  <si>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</si>
  <si>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</si>
  <si>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</si>
  <si>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</si>
  <si>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</si>
  <si>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</si>
  <si>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</si>
  <si>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</si>
  <si>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</si>
  <si>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</si>
  <si>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</si>
  <si>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</si>
  <si>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</si>
  <si>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</si>
  <si>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</si>
  <si>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</si>
  <si>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</si>
  <si>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</si>
  <si>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</si>
  <si>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</si>
  <si>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</si>
  <si>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</si>
  <si>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</si>
  <si>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</si>
  <si>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</si>
  <si>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</si>
  <si>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</si>
  <si>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</si>
  <si>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</si>
  <si>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</si>
  <si>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</si>
  <si>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</si>
  <si>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</si>
  <si>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</si>
  <si>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</si>
  <si>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</si>
  <si>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</si>
  <si>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</si>
  <si>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</si>
  <si>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</si>
  <si>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</si>
  <si>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</si>
  <si>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</si>
  <si>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</si>
  <si>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</si>
  <si>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</si>
  <si>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</si>
  <si>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</si>
  <si>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</si>
  <si>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</si>
  <si>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</si>
  <si>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</si>
  <si>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</si>
  <si>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</si>
  <si>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</si>
  <si>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</si>
  <si>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</si>
  <si>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</si>
  <si>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</si>
  <si>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</si>
  <si>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</si>
  <si>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</si>
  <si>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</si>
  <si>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</si>
  <si>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</si>
  <si>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</si>
  <si>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</si>
  <si>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</si>
  <si>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</si>
  <si>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</si>
  <si>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</si>
  <si>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</si>
  <si>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</si>
  <si>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</si>
  <si>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</si>
  <si>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</si>
  <si>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</si>
  <si>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</si>
  <si>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</si>
  <si>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</si>
  <si>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</si>
  <si>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</si>
  <si>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</si>
  <si>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</si>
  <si>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</si>
  <si>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Т.О. Соколовська</t>
  </si>
  <si>
    <t>(П.І.Б.)</t>
  </si>
  <si>
    <t>І.О. Ковальчук</t>
  </si>
  <si>
    <t>04344-2-15-98</t>
  </si>
  <si>
    <t>inbox@sh.vn.court.gov.ua</t>
  </si>
  <si>
    <t>13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</si>
</sst>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1.42578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&amp;L0697E089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1.42578125" customWidth="1"/>
    <col min="9" max="9" width="10.140625" customWidth="1"/>
    <col min="10" max="10" width="8.28515625" customWidth="1"/>
    <col min="11" max="11" width="9" customWidth="1"/>
    <col min="12" max="256" width="11.42578125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104</v>
      </c>
      <c r="F6" s="93">
        <v>83</v>
      </c>
      <c r="G6" s="93"/>
      <c r="H6" s="93">
        <v>84</v>
      </c>
      <c r="I6" s="93" t="s">
        <v>71</v>
      </c>
      <c r="J6" s="93">
        <v>20</v>
      </c>
      <c r="K6" s="94">
        <v>1</v>
      </c>
      <c r="L6" s="106">
        <f t="shared" ref="L6:L46" si="0">E6-F6</f>
        <v>21</v>
      </c>
    </row>
    <row r="7" spans="1:12" x14ac:dyDescent="0.2">
      <c r="A7" s="66"/>
      <c r="B7" s="72" t="s">
        <v>33</v>
      </c>
      <c r="C7" s="82"/>
      <c r="D7" s="90">
        <v>2</v>
      </c>
      <c r="E7" s="93">
        <v>168</v>
      </c>
      <c r="F7" s="93">
        <v>168</v>
      </c>
      <c r="G7" s="93"/>
      <c r="H7" s="93">
        <v>167</v>
      </c>
      <c r="I7" s="93">
        <v>133</v>
      </c>
      <c r="J7" s="93">
        <v>1</v>
      </c>
      <c r="K7" s="94"/>
      <c r="L7" s="106">
        <f t="shared" si="0"/>
        <v>0</v>
      </c>
    </row>
    <row r="8" spans="1:12" x14ac:dyDescent="0.2">
      <c r="A8" s="66"/>
      <c r="B8" s="72" t="s">
        <v>34</v>
      </c>
      <c r="C8" s="82"/>
      <c r="D8" s="90">
        <v>3</v>
      </c>
      <c r="E8" s="93">
        <v>1</v>
      </c>
      <c r="F8" s="93">
        <v>1</v>
      </c>
      <c r="G8" s="93"/>
      <c r="H8" s="93">
        <v>1</v>
      </c>
      <c r="I8" s="93">
        <v>1</v>
      </c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44</v>
      </c>
      <c r="F9" s="93">
        <v>41</v>
      </c>
      <c r="G9" s="93"/>
      <c r="H9" s="94">
        <v>44</v>
      </c>
      <c r="I9" s="93">
        <v>34</v>
      </c>
      <c r="J9" s="93"/>
      <c r="K9" s="94"/>
      <c r="L9" s="106">
        <f t="shared" si="0"/>
        <v>3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5</v>
      </c>
      <c r="F12" s="93">
        <v>5</v>
      </c>
      <c r="G12" s="93"/>
      <c r="H12" s="93">
        <v>5</v>
      </c>
      <c r="I12" s="93">
        <v>5</v>
      </c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1</v>
      </c>
      <c r="F14" s="93">
        <v>1</v>
      </c>
      <c r="G14" s="93"/>
      <c r="H14" s="93">
        <v>1</v>
      </c>
      <c r="I14" s="93">
        <v>1</v>
      </c>
      <c r="J14" s="93"/>
      <c r="K14" s="94"/>
      <c r="L14" s="106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>
        <v>2</v>
      </c>
      <c r="F15" s="93">
        <v>2</v>
      </c>
      <c r="G15" s="93"/>
      <c r="H15" s="93">
        <v>2</v>
      </c>
      <c r="I15" s="93">
        <v>1</v>
      </c>
      <c r="J15" s="93"/>
      <c r="K15" s="94"/>
      <c r="L15" s="106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325</v>
      </c>
      <c r="F16" s="94">
        <f t="shared" si="1"/>
        <v>301</v>
      </c>
      <c r="G16" s="94">
        <f t="shared" si="1"/>
        <v>0</v>
      </c>
      <c r="H16" s="94">
        <f t="shared" si="1"/>
        <v>304</v>
      </c>
      <c r="I16" s="94">
        <f t="shared" si="1"/>
        <v>175</v>
      </c>
      <c r="J16" s="94">
        <f t="shared" si="1"/>
        <v>21</v>
      </c>
      <c r="K16" s="94">
        <f t="shared" si="1"/>
        <v>1</v>
      </c>
      <c r="L16" s="106">
        <f t="shared" si="0"/>
        <v>24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24</v>
      </c>
      <c r="F17" s="94">
        <v>24</v>
      </c>
      <c r="G17" s="94"/>
      <c r="H17" s="94">
        <v>24</v>
      </c>
      <c r="I17" s="94">
        <v>12</v>
      </c>
      <c r="J17" s="94"/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12</v>
      </c>
      <c r="F18" s="94">
        <v>12</v>
      </c>
      <c r="G18" s="94"/>
      <c r="H18" s="94">
        <v>12</v>
      </c>
      <c r="I18" s="94">
        <v>9</v>
      </c>
      <c r="J18" s="94"/>
      <c r="K18" s="94"/>
      <c r="L18" s="106">
        <f t="shared" si="0"/>
        <v>0</v>
      </c>
    </row>
    <row r="19" spans="1:12" ht="25.7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>
        <v>66</v>
      </c>
      <c r="F20" s="94">
        <v>66</v>
      </c>
      <c r="G20" s="94"/>
      <c r="H20" s="94">
        <v>66</v>
      </c>
      <c r="I20" s="94">
        <v>65</v>
      </c>
      <c r="J20" s="94"/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90</v>
      </c>
      <c r="F25" s="94">
        <v>90</v>
      </c>
      <c r="G25" s="94"/>
      <c r="H25" s="94">
        <v>90</v>
      </c>
      <c r="I25" s="94">
        <v>74</v>
      </c>
      <c r="J25" s="94"/>
      <c r="K25" s="94"/>
      <c r="L25" s="106">
        <f t="shared" si="0"/>
        <v>0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110</v>
      </c>
      <c r="F26" s="94">
        <v>108</v>
      </c>
      <c r="G26" s="94"/>
      <c r="H26" s="94">
        <v>107</v>
      </c>
      <c r="I26" s="94">
        <v>87</v>
      </c>
      <c r="J26" s="94">
        <v>3</v>
      </c>
      <c r="K26" s="94"/>
      <c r="L26" s="106">
        <f t="shared" si="0"/>
        <v>2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453</v>
      </c>
      <c r="F28" s="94">
        <v>443</v>
      </c>
      <c r="G28" s="94">
        <v>1</v>
      </c>
      <c r="H28" s="94">
        <v>442</v>
      </c>
      <c r="I28" s="94">
        <v>394</v>
      </c>
      <c r="J28" s="94">
        <v>11</v>
      </c>
      <c r="K28" s="94"/>
      <c r="L28" s="106">
        <f t="shared" si="0"/>
        <v>10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477</v>
      </c>
      <c r="F29" s="94">
        <v>396</v>
      </c>
      <c r="G29" s="94">
        <v>2</v>
      </c>
      <c r="H29" s="94">
        <v>402</v>
      </c>
      <c r="I29" s="94">
        <v>341</v>
      </c>
      <c r="J29" s="94">
        <v>75</v>
      </c>
      <c r="K29" s="94">
        <v>4</v>
      </c>
      <c r="L29" s="106">
        <f t="shared" si="0"/>
        <v>81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78</v>
      </c>
      <c r="F30" s="94">
        <v>78</v>
      </c>
      <c r="G30" s="94"/>
      <c r="H30" s="94">
        <v>78</v>
      </c>
      <c r="I30" s="94">
        <v>73</v>
      </c>
      <c r="J30" s="94"/>
      <c r="K30" s="94"/>
      <c r="L30" s="106">
        <f t="shared" si="0"/>
        <v>0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83</v>
      </c>
      <c r="F31" s="94">
        <v>73</v>
      </c>
      <c r="G31" s="94"/>
      <c r="H31" s="94">
        <v>78</v>
      </c>
      <c r="I31" s="94">
        <v>76</v>
      </c>
      <c r="J31" s="94">
        <v>5</v>
      </c>
      <c r="K31" s="94"/>
      <c r="L31" s="106">
        <f t="shared" si="0"/>
        <v>10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4</v>
      </c>
      <c r="F32" s="94">
        <v>4</v>
      </c>
      <c r="G32" s="94"/>
      <c r="H32" s="94">
        <v>4</v>
      </c>
      <c r="I32" s="94">
        <v>1</v>
      </c>
      <c r="J32" s="94"/>
      <c r="K32" s="94"/>
      <c r="L32" s="106">
        <f t="shared" si="0"/>
        <v>0</v>
      </c>
    </row>
    <row r="33" spans="1:12" ht="25.7" customHeight="1" x14ac:dyDescent="0.2">
      <c r="A33" s="68"/>
      <c r="B33" s="72" t="s">
        <v>51</v>
      </c>
      <c r="C33" s="82"/>
      <c r="D33" s="90">
        <v>28</v>
      </c>
      <c r="E33" s="94">
        <v>1</v>
      </c>
      <c r="F33" s="94">
        <v>1</v>
      </c>
      <c r="G33" s="94"/>
      <c r="H33" s="94">
        <v>1</v>
      </c>
      <c r="I33" s="94"/>
      <c r="J33" s="94"/>
      <c r="K33" s="94"/>
      <c r="L33" s="106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1</v>
      </c>
      <c r="F36" s="94">
        <v>1</v>
      </c>
      <c r="G36" s="94"/>
      <c r="H36" s="94"/>
      <c r="I36" s="94"/>
      <c r="J36" s="94">
        <v>1</v>
      </c>
      <c r="K36" s="94"/>
      <c r="L36" s="106">
        <f t="shared" si="0"/>
        <v>0</v>
      </c>
    </row>
    <row r="37" spans="1:12" ht="25.7" customHeight="1" x14ac:dyDescent="0.2">
      <c r="A37" s="68"/>
      <c r="B37" s="77" t="s">
        <v>53</v>
      </c>
      <c r="C37" s="85"/>
      <c r="D37" s="90">
        <v>32</v>
      </c>
      <c r="E37" s="94">
        <v>19</v>
      </c>
      <c r="F37" s="94">
        <v>17</v>
      </c>
      <c r="G37" s="94"/>
      <c r="H37" s="94">
        <v>17</v>
      </c>
      <c r="I37" s="94">
        <v>15</v>
      </c>
      <c r="J37" s="94">
        <v>2</v>
      </c>
      <c r="K37" s="94"/>
      <c r="L37" s="106">
        <f t="shared" si="0"/>
        <v>2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759</v>
      </c>
      <c r="F40" s="94">
        <v>663</v>
      </c>
      <c r="G40" s="94">
        <v>2</v>
      </c>
      <c r="H40" s="94">
        <v>662</v>
      </c>
      <c r="I40" s="94">
        <v>520</v>
      </c>
      <c r="J40" s="94">
        <v>97</v>
      </c>
      <c r="K40" s="94">
        <v>4</v>
      </c>
      <c r="L40" s="106">
        <f t="shared" si="0"/>
        <v>96</v>
      </c>
    </row>
    <row r="41" spans="1:12" ht="18.95" customHeight="1" x14ac:dyDescent="0.2">
      <c r="A41" s="69" t="s">
        <v>30</v>
      </c>
      <c r="B41" s="78" t="s">
        <v>56</v>
      </c>
      <c r="C41" s="78"/>
      <c r="D41" s="90">
        <v>36</v>
      </c>
      <c r="E41" s="94">
        <v>602</v>
      </c>
      <c r="F41" s="94">
        <v>595</v>
      </c>
      <c r="G41" s="94"/>
      <c r="H41" s="94">
        <v>599</v>
      </c>
      <c r="I41" s="94" t="s">
        <v>71</v>
      </c>
      <c r="J41" s="94">
        <v>3</v>
      </c>
      <c r="K41" s="94"/>
      <c r="L41" s="106">
        <f t="shared" si="0"/>
        <v>7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11</v>
      </c>
      <c r="F42" s="94">
        <v>11</v>
      </c>
      <c r="G42" s="94"/>
      <c r="H42" s="94">
        <v>11</v>
      </c>
      <c r="I42" s="94" t="s">
        <v>71</v>
      </c>
      <c r="J42" s="94"/>
      <c r="K42" s="94"/>
      <c r="L42" s="106">
        <f t="shared" si="0"/>
        <v>0</v>
      </c>
    </row>
    <row r="43" spans="1:12" ht="25.7" customHeight="1" x14ac:dyDescent="0.2">
      <c r="A43" s="69"/>
      <c r="B43" s="78" t="s">
        <v>58</v>
      </c>
      <c r="C43" s="78"/>
      <c r="D43" s="90">
        <v>38</v>
      </c>
      <c r="E43" s="94">
        <v>1</v>
      </c>
      <c r="F43" s="94">
        <v>1</v>
      </c>
      <c r="G43" s="94"/>
      <c r="H43" s="94">
        <v>1</v>
      </c>
      <c r="I43" s="94">
        <v>1</v>
      </c>
      <c r="J43" s="94"/>
      <c r="K43" s="94"/>
      <c r="L43" s="106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603</v>
      </c>
      <c r="F45" s="94">
        <f>F41+F43+F44</f>
        <v>596</v>
      </c>
      <c r="G45" s="94">
        <f>G41+G43+G44</f>
        <v>0</v>
      </c>
      <c r="H45" s="94">
        <f>H41+H43+H44</f>
        <v>600</v>
      </c>
      <c r="I45" s="94">
        <f>I43+I44</f>
        <v>1</v>
      </c>
      <c r="J45" s="94">
        <f>J41+J43+J44</f>
        <v>3</v>
      </c>
      <c r="K45" s="94">
        <f>K41+K43+K44</f>
        <v>0</v>
      </c>
      <c r="L45" s="106">
        <f t="shared" si="0"/>
        <v>7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1777</v>
      </c>
      <c r="F46" s="94">
        <f t="shared" si="2"/>
        <v>1650</v>
      </c>
      <c r="G46" s="94">
        <f t="shared" si="2"/>
        <v>2</v>
      </c>
      <c r="H46" s="94">
        <f t="shared" si="2"/>
        <v>1656</v>
      </c>
      <c r="I46" s="94">
        <f t="shared" si="2"/>
        <v>770</v>
      </c>
      <c r="J46" s="94">
        <f t="shared" si="2"/>
        <v>121</v>
      </c>
      <c r="K46" s="94">
        <f t="shared" si="2"/>
        <v>5</v>
      </c>
      <c r="L46" s="106">
        <f t="shared" si="0"/>
        <v>127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&amp;R2&amp;L0697E089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  <col min="8" max="256" width="11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4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>
        <v>4</v>
      </c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16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>
        <v>7</v>
      </c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3</v>
      </c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>
        <v>1</v>
      </c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/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1</v>
      </c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>
        <v>1</v>
      </c>
      <c r="H12" s="50"/>
    </row>
    <row r="13" spans="1:8" ht="25.7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11</v>
      </c>
      <c r="H13" s="50"/>
    </row>
    <row r="14" spans="1:8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23</v>
      </c>
      <c r="H14" s="50"/>
    </row>
    <row r="15" spans="1:8" x14ac:dyDescent="0.2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x14ac:dyDescent="0.2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x14ac:dyDescent="0.2">
      <c r="A17" s="109"/>
      <c r="B17" s="63"/>
      <c r="C17" s="133" t="s">
        <v>95</v>
      </c>
      <c r="D17" s="133"/>
      <c r="E17" s="133"/>
      <c r="F17" s="159">
        <v>15</v>
      </c>
      <c r="G17" s="94">
        <v>8</v>
      </c>
      <c r="H17" s="50"/>
    </row>
    <row r="18" spans="1:8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14</v>
      </c>
      <c r="H18" s="50"/>
    </row>
    <row r="19" spans="1:8" x14ac:dyDescent="0.2">
      <c r="A19" s="109"/>
      <c r="B19" s="63"/>
      <c r="C19" s="131" t="s">
        <v>97</v>
      </c>
      <c r="D19" s="131"/>
      <c r="E19" s="131"/>
      <c r="F19" s="159">
        <v>17</v>
      </c>
      <c r="G19" s="94">
        <v>2</v>
      </c>
      <c r="H19" s="50"/>
    </row>
    <row r="20" spans="1:8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110</v>
      </c>
      <c r="H20" s="50"/>
    </row>
    <row r="21" spans="1:8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8</v>
      </c>
      <c r="H21" s="50"/>
    </row>
    <row r="22" spans="1:8" x14ac:dyDescent="0.2">
      <c r="A22" s="109"/>
      <c r="B22" s="121"/>
      <c r="C22" s="135" t="s">
        <v>100</v>
      </c>
      <c r="D22" s="143"/>
      <c r="E22" s="153"/>
      <c r="F22" s="159">
        <v>20</v>
      </c>
      <c r="G22" s="94">
        <v>2</v>
      </c>
      <c r="H22" s="50"/>
    </row>
    <row r="23" spans="1:8" x14ac:dyDescent="0.2">
      <c r="A23" s="109"/>
      <c r="B23" s="121"/>
      <c r="C23" s="134" t="s">
        <v>101</v>
      </c>
      <c r="D23" s="142"/>
      <c r="E23" s="152"/>
      <c r="F23" s="159">
        <v>21</v>
      </c>
      <c r="G23" s="94">
        <v>3</v>
      </c>
      <c r="H23" s="50"/>
    </row>
    <row r="24" spans="1:8" x14ac:dyDescent="0.2">
      <c r="A24" s="109"/>
      <c r="B24" s="121"/>
      <c r="C24" s="135" t="s">
        <v>102</v>
      </c>
      <c r="D24" s="143"/>
      <c r="E24" s="153"/>
      <c r="F24" s="159">
        <v>22</v>
      </c>
      <c r="G24" s="94">
        <v>2</v>
      </c>
      <c r="H24" s="50"/>
    </row>
    <row r="25" spans="1:8" x14ac:dyDescent="0.2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x14ac:dyDescent="0.2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x14ac:dyDescent="0.2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5</v>
      </c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25</v>
      </c>
      <c r="H45" s="50"/>
    </row>
    <row r="46" spans="1:9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5</v>
      </c>
      <c r="H46" s="50"/>
    </row>
    <row r="47" spans="1:9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5</v>
      </c>
      <c r="H48" s="50"/>
    </row>
    <row r="49" spans="1:8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x14ac:dyDescent="0.2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3</v>
      </c>
      <c r="H51" s="50"/>
    </row>
    <row r="52" spans="1:8" x14ac:dyDescent="0.2">
      <c r="A52" s="112"/>
      <c r="B52" s="117"/>
      <c r="C52" s="131" t="s">
        <v>111</v>
      </c>
      <c r="D52" s="131"/>
      <c r="E52" s="131"/>
      <c r="F52" s="159">
        <v>50</v>
      </c>
      <c r="G52" s="94">
        <v>3</v>
      </c>
      <c r="H52" s="50"/>
    </row>
    <row r="53" spans="1:8" x14ac:dyDescent="0.2">
      <c r="A53" s="112"/>
      <c r="B53" s="117"/>
      <c r="C53" s="131" t="s">
        <v>112</v>
      </c>
      <c r="D53" s="131"/>
      <c r="E53" s="131"/>
      <c r="F53" s="159">
        <v>51</v>
      </c>
      <c r="G53" s="94"/>
      <c r="H53" s="50"/>
    </row>
    <row r="54" spans="1:8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1</v>
      </c>
      <c r="H54" s="50"/>
    </row>
    <row r="55" spans="1:8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x14ac:dyDescent="0.2">
      <c r="A58" s="112"/>
      <c r="B58" s="126"/>
      <c r="C58" s="133" t="s">
        <v>116</v>
      </c>
      <c r="D58" s="133"/>
      <c r="E58" s="133"/>
      <c r="F58" s="159">
        <v>56</v>
      </c>
      <c r="G58" s="94">
        <v>1</v>
      </c>
      <c r="H58" s="50"/>
    </row>
    <row r="59" spans="1:8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&amp;R3&amp;L0697E089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1.42578125" customWidth="1"/>
    <col min="8" max="8" width="11.140625" customWidth="1"/>
    <col min="9" max="9" width="14.85546875" customWidth="1"/>
    <col min="10" max="256" width="11.42578125" customWidth="1"/>
  </cols>
  <sheetData>
    <row r="1" spans="1:10" ht="15.2" customHeight="1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ht="15.2" customHeight="1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84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68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14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15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ht="15.2" customHeight="1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 ht="15.2" customHeight="1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>
        <v>1</v>
      </c>
      <c r="J11" s="50"/>
    </row>
    <row r="12" spans="1:10" ht="15.2" customHeight="1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 ht="15.2" customHeight="1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ht="15.2" customHeight="1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ht="15.2" customHeight="1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ht="15.2" customHeight="1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ht="15.2" customHeight="1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ht="15.2" customHeight="1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ht="15.2" customHeight="1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3</v>
      </c>
      <c r="J19" s="50"/>
    </row>
    <row r="20" spans="1:10" ht="15.2" customHeight="1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196</v>
      </c>
      <c r="J20" s="50"/>
    </row>
    <row r="21" spans="1:10" ht="15.2" customHeight="1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2</v>
      </c>
      <c r="J21" s="50"/>
    </row>
    <row r="22" spans="1:10" ht="15.2" customHeight="1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3</v>
      </c>
      <c r="J22" s="50"/>
    </row>
    <row r="23" spans="1:10" ht="15.2" customHeight="1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5.7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>
        <v>3</v>
      </c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2</v>
      </c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9</v>
      </c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90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ht="15.2" customHeight="1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ht="15.2" customHeight="1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>
        <v>1</v>
      </c>
      <c r="J34" s="50"/>
    </row>
    <row r="35" spans="1:10" ht="15.2" customHeight="1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3</v>
      </c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20</v>
      </c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89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245</v>
      </c>
      <c r="J38" s="50"/>
    </row>
    <row r="39" spans="1:10" ht="15.2" customHeight="1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229</v>
      </c>
      <c r="J39" s="50"/>
    </row>
    <row r="40" spans="1:10" ht="15.2" customHeight="1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611</v>
      </c>
      <c r="J40" s="50"/>
    </row>
    <row r="41" spans="1:10" ht="15.2" customHeight="1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148</v>
      </c>
      <c r="J41" s="50"/>
    </row>
    <row r="42" spans="1:10" ht="15.2" customHeight="1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7</v>
      </c>
      <c r="J42" s="50"/>
    </row>
    <row r="43" spans="1:10" ht="15.2" customHeight="1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5941903</v>
      </c>
      <c r="J43" s="50"/>
    </row>
    <row r="44" spans="1:10" ht="15.2" customHeight="1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3362948</v>
      </c>
      <c r="J44" s="50"/>
    </row>
    <row r="45" spans="1:10" ht="15.2" customHeight="1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ht="15.2" customHeight="1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3</v>
      </c>
      <c r="J46" s="50"/>
    </row>
    <row r="47" spans="1:10" ht="15.2" customHeight="1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5</v>
      </c>
      <c r="J47" s="50"/>
    </row>
    <row r="48" spans="1:10" ht="15.2" customHeight="1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146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15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4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4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1533</v>
      </c>
      <c r="F57" s="233">
        <f>F58+F61+F62+F63</f>
        <v>108</v>
      </c>
      <c r="G57" s="233">
        <f>G58+G61+G62+G63</f>
        <v>12</v>
      </c>
      <c r="H57" s="233">
        <f>H58+H61+H62+H63</f>
        <v>3</v>
      </c>
      <c r="I57" s="233">
        <f>I58+I61+I62+I63</f>
        <v>0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282</v>
      </c>
      <c r="F58" s="94">
        <v>18</v>
      </c>
      <c r="G58" s="94">
        <v>2</v>
      </c>
      <c r="H58" s="94">
        <v>2</v>
      </c>
      <c r="I58" s="94"/>
      <c r="J58" s="50"/>
    </row>
    <row r="59" spans="1:10" x14ac:dyDescent="0.2">
      <c r="A59" s="169" t="s">
        <v>133</v>
      </c>
      <c r="B59" s="129"/>
      <c r="C59" s="129"/>
      <c r="D59" s="148"/>
      <c r="E59" s="94">
        <v>63</v>
      </c>
      <c r="F59" s="94">
        <v>17</v>
      </c>
      <c r="G59" s="94">
        <v>2</v>
      </c>
      <c r="H59" s="94">
        <v>2</v>
      </c>
      <c r="I59" s="94"/>
      <c r="J59" s="50"/>
    </row>
    <row r="60" spans="1:10" x14ac:dyDescent="0.2">
      <c r="A60" s="169" t="s">
        <v>134</v>
      </c>
      <c r="B60" s="129"/>
      <c r="C60" s="129"/>
      <c r="D60" s="148"/>
      <c r="E60" s="94">
        <v>167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90</v>
      </c>
      <c r="F61" s="94"/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566</v>
      </c>
      <c r="F62" s="94">
        <v>85</v>
      </c>
      <c r="G62" s="94">
        <v>10</v>
      </c>
      <c r="H62" s="94">
        <v>1</v>
      </c>
      <c r="I62" s="94"/>
      <c r="J62" s="50"/>
    </row>
    <row r="63" spans="1:10" x14ac:dyDescent="0.2">
      <c r="A63" s="131" t="s">
        <v>137</v>
      </c>
      <c r="B63" s="131"/>
      <c r="C63" s="131"/>
      <c r="D63" s="131"/>
      <c r="E63" s="94">
        <v>595</v>
      </c>
      <c r="F63" s="94">
        <v>5</v>
      </c>
      <c r="G63" s="94"/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ht="15.2" customHeight="1" x14ac:dyDescent="0.2">
      <c r="A67" s="116" t="s">
        <v>131</v>
      </c>
      <c r="B67" s="130"/>
      <c r="C67" s="130"/>
      <c r="D67" s="130"/>
      <c r="E67" s="149"/>
      <c r="F67" s="210">
        <v>779</v>
      </c>
      <c r="G67" s="221">
        <v>4408788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330</v>
      </c>
      <c r="G68" s="222">
        <v>3396655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449</v>
      </c>
      <c r="G69" s="222">
        <v>1012133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256</v>
      </c>
      <c r="G70" s="221">
        <v>110272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&amp;R4&amp;L0697E089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5703125" customWidth="1"/>
    <col min="2" max="2" width="61.85546875" customWidth="1"/>
    <col min="3" max="3" width="11.42578125" customWidth="1"/>
    <col min="4" max="4" width="15.7109375" customWidth="1"/>
    <col min="5" max="256" width="11.425781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4.1322314049586772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4.7619047619047619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4.1237113402061851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100.36363636363636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414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444.25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36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29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88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2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14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59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18</v>
      </c>
      <c r="E17" s="254"/>
    </row>
    <row r="18" spans="1:7" ht="15.2" customHeight="1" x14ac:dyDescent="0.2">
      <c r="A18" s="238"/>
      <c r="B18" s="238"/>
      <c r="C18" s="91"/>
      <c r="D18" s="91"/>
    </row>
    <row r="19" spans="1:7" ht="15.2" customHeight="1" x14ac:dyDescent="0.2">
      <c r="A19" s="239"/>
      <c r="B19" s="239"/>
      <c r="C19" s="249"/>
      <c r="D19" s="249"/>
    </row>
    <row r="20" spans="1:7" ht="15.2" customHeight="1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214</v>
      </c>
      <c r="D26" s="182"/>
    </row>
    <row r="27" spans="1:7" ht="12.95" customHeight="1" x14ac:dyDescent="0.2">
      <c r="A27" s="244" t="s">
        <v>205</v>
      </c>
      <c r="B27" s="248"/>
      <c r="C27" s="182" t="s">
        <v>215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216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&amp;R5&amp;L0697E089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2022-02-21T08:24:04Z</dcterms:created>
  <dcterms:modified xsi:type="dcterms:W3CDTF">2022-02-21T08:24:04Z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0697E089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