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<sst xmlns="http://schemas.openxmlformats.org/spreadsheetml/2006/main" count="295" uniqueCount="221">
  <si>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</si>
  <si>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</si>
  <si>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</si>
  <si>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</si>
  <si>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</si>
  <si>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</si>
  <si>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</si>
  <si>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</si>
  <si>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</si>
  <si>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</si>
  <si>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</si>
  <si>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</si>
  <si>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</si>
  <si>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</si>
  <si>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</si>
  <si>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</si>
  <si>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</si>
  <si>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</si>
  <si>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</si>
  <si>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</si>
  <si>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</si>
  <si>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</si>
  <si>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</si>
  <si>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</si>
  <si>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</si>
  <si>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</si>
  <si>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</si>
  <si>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</si>
  <si>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</si>
  <si>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</si>
  <si>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</si>
  <si>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</si>
  <si>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</si>
  <si>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</si>
  <si>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</si>
  <si>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</si>
  <si>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</si>
  <si>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</si>
  <si>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</si>
  <si>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</si>
  <si>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</si>
  <si>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</si>
  <si>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</si>
  <si>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</si>
  <si>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</si>
  <si>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</si>
  <si>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</si>
  <si>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</si>
  <si>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</si>
  <si>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</si>
  <si>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</si>
  <si>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</si>
  <si>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</si>
  <si>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</si>
  <si>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</si>
  <si>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</si>
  <si>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</si>
  <si>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</si>
  <si>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</si>
  <si>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</si>
  <si>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</si>
  <si>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</si>
  <si>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</si>
  <si>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</si>
  <si>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</si>
  <si>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</si>
  <si>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</si>
  <si>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</si>
  <si>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</si>
  <si>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</si>
  <si>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</si>
  <si>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</si>
  <si>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</si>
  <si>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</si>
  <si>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</si>
  <si>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</si>
  <si>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</si>
  <si>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</si>
  <si>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</si>
  <si>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</si>
  <si>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</si>
  <si>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</si>
  <si>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</si>
  <si>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</si>
  <si>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</si>
  <si>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</si>
  <si>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</si>
  <si>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</si>
  <si>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</si>
  <si>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</si>
  <si>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</si>
  <si>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</si>
  <si>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</si>
  <si>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</si>
  <si>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</si>
  <si>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</si>
  <si>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</si>
  <si>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</si>
  <si>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</si>
  <si>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</si>
  <si>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</si>
  <si>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</si>
  <si>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</si>
  <si>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</si>
  <si>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</si>
  <si>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</si>
  <si>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</si>
  <si>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</si>
  <si>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</si>
  <si>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</si>
  <si>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</si>
  <si>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</si>
  <si>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</si>
  <si>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</si>
  <si>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</si>
  <si>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</si>
  <si>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</si>
  <si>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</si>
  <si>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</si>
  <si>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</si>
  <si>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</si>
  <si>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</si>
  <si>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</si>
  <si>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</si>
  <si>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</si>
  <si>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</si>
  <si>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</si>
  <si>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</si>
  <si>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</si>
  <si>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</si>
  <si>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</si>
  <si>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</si>
  <si>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</si>
  <si>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</si>
  <si>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</si>
  <si>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</si>
  <si>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</si>
  <si>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</si>
  <si>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</si>
  <si>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</si>
  <si>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</si>
  <si>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</si>
  <si>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</si>
  <si>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</si>
  <si>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</si>
  <si>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</si>
  <si>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</si>
  <si>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</si>
  <si>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</si>
  <si>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</si>
  <si>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</si>
  <si>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</si>
  <si>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</si>
  <si>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</si>
  <si>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</si>
  <si>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</si>
  <si>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</si>
  <si>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</si>
  <si>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</si>
  <si>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</si>
  <si>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</si>
  <si>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</si>
  <si>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</si>
  <si>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</si>
  <si>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</si>
  <si>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</si>
  <si>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</si>
  <si>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</si>
  <si>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</si>
  <si>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</si>
  <si>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</si>
  <si>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</si>
  <si>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</si>
  <si>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</si>
  <si>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</si>
  <si>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</si>
  <si>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</si>
  <si>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</si>
  <si>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</si>
  <si>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</si>
  <si>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</si>
  <si>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</si>
  <si>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</si>
  <si>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</si>
  <si>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</si>
  <si>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</si>
  <si>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</si>
  <si>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</si>
  <si>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</si>
  <si>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</si>
  <si>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</si>
  <si>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</si>
  <si>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</si>
  <si>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</si>
  <si>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</si>
  <si>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</si>
  <si>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</si>
  <si>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</si>
  <si>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</si>
  <si>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</si>
  <si>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</si>
  <si>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</si>
  <si>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</si>
  <si>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</si>
  <si>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</si>
  <si>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</si>
  <si>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</si>
  <si>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</si>
  <si>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</si>
  <si>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</si>
  <si>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</si>
  <si>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</si>
  <si>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Шаргородський районний суд Вінницької області</t>
  </si>
  <si>
    <t>23500.м. Шаргород.вул. Героїв Майдану 231</t>
  </si>
  <si>
    <t>Доручення судів України / іноземних судів</t>
  </si>
  <si>
    <t xml:space="preserve">Розглянуто справ судом присяжних </t>
  </si>
  <si>
    <t>Н.Л. Славінська</t>
  </si>
  <si>
    <t>І.О. Ковальчук</t>
  </si>
  <si>
    <t>04344-2-15-98</t>
  </si>
  <si>
    <t>inbox@sh.vn.court.gov.ua</t>
  </si>
  <si>
    <t>4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</si>
</sst>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35" t="s">
        <v>116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2"/>
      <c r="C6" s="135" t="s">
        <v>211</v>
      </c>
      <c r="D6" s="135"/>
      <c r="E6" s="135"/>
      <c r="F6" s="135"/>
      <c r="G6" s="13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37" t="s">
        <v>14</v>
      </c>
      <c r="C12" s="131"/>
      <c r="D12" s="132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44" t="s">
        <v>122</v>
      </c>
      <c r="C14" s="145"/>
      <c r="D14" s="146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2" t="s">
        <v>17</v>
      </c>
      <c r="G16" s="143"/>
      <c r="H16" s="143"/>
    </row>
    <row r="17" spans="1:8" ht="12.75" customHeight="1">
      <c r="A17" s="34"/>
      <c r="B17" s="144" t="s">
        <v>18</v>
      </c>
      <c r="C17" s="145"/>
      <c r="D17" s="146"/>
      <c r="E17" s="152" t="s">
        <v>119</v>
      </c>
      <c r="F17" s="140" t="s">
        <v>165</v>
      </c>
      <c r="G17" s="141"/>
      <c r="H17" s="141"/>
    </row>
    <row r="18" spans="1:5" ht="12.75" customHeight="1">
      <c r="A18" s="34"/>
      <c r="B18" s="144" t="s">
        <v>19</v>
      </c>
      <c r="C18" s="145"/>
      <c r="D18" s="146"/>
      <c r="E18" s="152"/>
    </row>
    <row r="19" spans="1:8" ht="12.75" customHeight="1">
      <c r="A19" s="34"/>
      <c r="B19" s="144" t="s">
        <v>167</v>
      </c>
      <c r="C19" s="145"/>
      <c r="D19" s="146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42"/>
      <c r="G20" s="143"/>
      <c r="H20" s="143"/>
    </row>
    <row r="21" spans="1:8" ht="12.75" customHeight="1">
      <c r="A21" s="34"/>
      <c r="B21" s="25"/>
      <c r="C21" s="26"/>
      <c r="D21" s="34"/>
      <c r="E21" s="35"/>
      <c r="F21" s="142"/>
      <c r="G21" s="143"/>
      <c r="H21" s="14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6" t="s">
        <v>21</v>
      </c>
      <c r="C33" s="157"/>
      <c r="D33" s="164" t="s">
        <v>212</v>
      </c>
      <c r="E33" s="164"/>
      <c r="F33" s="164"/>
      <c r="G33" s="164"/>
      <c r="H33" s="16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8" t="s">
        <v>213</v>
      </c>
      <c r="E35" s="138"/>
      <c r="F35" s="138"/>
      <c r="G35" s="138"/>
      <c r="H35" s="139"/>
      <c r="I35" s="28"/>
    </row>
    <row r="36" spans="1:9" ht="12.75" customHeight="1">
      <c r="A36" s="34"/>
      <c r="B36" s="27"/>
      <c r="C36" s="28"/>
      <c r="D36" s="138"/>
      <c r="E36" s="138"/>
      <c r="F36" s="138"/>
      <c r="G36" s="138"/>
      <c r="H36" s="139"/>
      <c r="I36" s="28"/>
    </row>
    <row r="37" spans="1:8" ht="12.75" customHeight="1">
      <c r="A37" s="34"/>
      <c r="B37" s="158"/>
      <c r="C37" s="159"/>
      <c r="D37" s="159"/>
      <c r="E37" s="159"/>
      <c r="F37" s="159"/>
      <c r="G37" s="159"/>
      <c r="H37" s="160"/>
    </row>
    <row r="38" spans="1:8" ht="12.75" customHeight="1">
      <c r="A38" s="34"/>
      <c r="B38" s="153" t="s">
        <v>23</v>
      </c>
      <c r="C38" s="154"/>
      <c r="D38" s="154"/>
      <c r="E38" s="154"/>
      <c r="F38" s="154"/>
      <c r="G38" s="154"/>
      <c r="H38" s="15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61"/>
      <c r="C40" s="162"/>
      <c r="D40" s="162"/>
      <c r="E40" s="162"/>
      <c r="F40" s="162"/>
      <c r="G40" s="162"/>
      <c r="H40" s="163"/>
      <c r="I40" s="28"/>
    </row>
    <row r="41" spans="1:9" ht="12.75" customHeight="1">
      <c r="A41" s="34"/>
      <c r="B41" s="153" t="s">
        <v>24</v>
      </c>
      <c r="C41" s="154"/>
      <c r="D41" s="154"/>
      <c r="E41" s="154"/>
      <c r="F41" s="154"/>
      <c r="G41" s="154"/>
      <c r="H41" s="15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&amp;LFF8A0406&amp;C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34" t="s">
        <v>192</v>
      </c>
      <c r="B1" s="134"/>
      <c r="C1" s="134"/>
      <c r="D1" s="134"/>
      <c r="E1" s="134"/>
      <c r="F1" s="134"/>
      <c r="G1" s="134"/>
      <c r="H1" s="134"/>
      <c r="I1" s="134"/>
      <c r="J1" s="134"/>
      <c r="K1" s="122"/>
      <c r="L1" s="89"/>
    </row>
    <row r="2" spans="1:11" s="4" customFormat="1" ht="30" customHeight="1">
      <c r="A2" s="123" t="s">
        <v>4</v>
      </c>
      <c r="B2" s="123"/>
      <c r="C2" s="123"/>
      <c r="D2" s="130" t="s">
        <v>26</v>
      </c>
      <c r="E2" s="124" t="s">
        <v>120</v>
      </c>
      <c r="F2" s="124"/>
      <c r="G2" s="124"/>
      <c r="H2" s="124" t="s">
        <v>107</v>
      </c>
      <c r="I2" s="124"/>
      <c r="J2" s="126" t="s">
        <v>27</v>
      </c>
      <c r="K2" s="126"/>
    </row>
    <row r="3" spans="1:12" s="4" customFormat="1" ht="30.75" customHeight="1">
      <c r="A3" s="123"/>
      <c r="B3" s="123"/>
      <c r="C3" s="123"/>
      <c r="D3" s="130"/>
      <c r="E3" s="126" t="s">
        <v>0</v>
      </c>
      <c r="F3" s="125" t="s">
        <v>152</v>
      </c>
      <c r="G3" s="125"/>
      <c r="H3" s="124"/>
      <c r="I3" s="124"/>
      <c r="J3" s="126"/>
      <c r="K3" s="126"/>
      <c r="L3" s="98"/>
    </row>
    <row r="4" spans="1:12" s="4" customFormat="1" ht="120" customHeight="1">
      <c r="A4" s="123"/>
      <c r="B4" s="123"/>
      <c r="C4" s="123"/>
      <c r="D4" s="130"/>
      <c r="E4" s="126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135</v>
      </c>
      <c r="F6" s="103">
        <v>115</v>
      </c>
      <c r="G6" s="103">
        <v>1</v>
      </c>
      <c r="H6" s="103">
        <v>116</v>
      </c>
      <c r="I6" s="121" t="s">
        <v>210</v>
      </c>
      <c r="J6" s="103">
        <v>19</v>
      </c>
      <c r="K6" s="84">
        <v>3</v>
      </c>
      <c r="L6" s="91">
        <f>E6-F6</f>
        <v>20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268</v>
      </c>
      <c r="F7" s="103">
        <v>267</v>
      </c>
      <c r="G7" s="103"/>
      <c r="H7" s="103">
        <v>267</v>
      </c>
      <c r="I7" s="103">
        <v>232</v>
      </c>
      <c r="J7" s="103">
        <v>1</v>
      </c>
      <c r="K7" s="84"/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>
        <v>1</v>
      </c>
      <c r="G8" s="103"/>
      <c r="H8" s="103">
        <v>1</v>
      </c>
      <c r="I8" s="103">
        <v>1</v>
      </c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44</v>
      </c>
      <c r="F9" s="103">
        <v>44</v>
      </c>
      <c r="G9" s="103"/>
      <c r="H9" s="85">
        <v>44</v>
      </c>
      <c r="I9" s="103">
        <v>35</v>
      </c>
      <c r="J9" s="103"/>
      <c r="K9" s="84"/>
      <c r="L9" s="91">
        <f>E9-F9</f>
        <v>0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>
        <v>1</v>
      </c>
      <c r="G10" s="103"/>
      <c r="H10" s="103">
        <v>1</v>
      </c>
      <c r="I10" s="103">
        <v>1</v>
      </c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3</v>
      </c>
      <c r="F12" s="103">
        <v>3</v>
      </c>
      <c r="G12" s="103"/>
      <c r="H12" s="103">
        <v>3</v>
      </c>
      <c r="I12" s="103">
        <v>3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</v>
      </c>
      <c r="F14" s="106">
        <v>1</v>
      </c>
      <c r="G14" s="106"/>
      <c r="H14" s="106">
        <v>1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</v>
      </c>
      <c r="F15" s="106">
        <v>1</v>
      </c>
      <c r="G15" s="106"/>
      <c r="H15" s="106">
        <v>1</v>
      </c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454</v>
      </c>
      <c r="F16" s="84">
        <f>SUM(F6:F15)</f>
        <v>433</v>
      </c>
      <c r="G16" s="84">
        <f>SUM(G6:G15)</f>
        <v>1</v>
      </c>
      <c r="H16" s="84">
        <f>SUM(H6:H15)</f>
        <v>434</v>
      </c>
      <c r="I16" s="84">
        <f>SUM(I6:I15)</f>
        <v>273</v>
      </c>
      <c r="J16" s="84">
        <f>SUM(J6:J15)</f>
        <v>20</v>
      </c>
      <c r="K16" s="84">
        <f>SUM(K6:K15)</f>
        <v>3</v>
      </c>
      <c r="L16" s="91">
        <f>E16-F16</f>
        <v>21</v>
      </c>
    </row>
    <row r="17" spans="1:12" ht="16.5" customHeight="1">
      <c r="A17" s="173" t="s">
        <v>58</v>
      </c>
      <c r="B17" s="127" t="s">
        <v>31</v>
      </c>
      <c r="C17" s="128"/>
      <c r="D17" s="39">
        <v>12</v>
      </c>
      <c r="E17" s="84">
        <v>32</v>
      </c>
      <c r="F17" s="84">
        <v>32</v>
      </c>
      <c r="G17" s="84"/>
      <c r="H17" s="84">
        <v>31</v>
      </c>
      <c r="I17" s="84">
        <v>27</v>
      </c>
      <c r="J17" s="84">
        <v>1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27</v>
      </c>
      <c r="F18" s="84">
        <v>27</v>
      </c>
      <c r="G18" s="84"/>
      <c r="H18" s="84">
        <v>26</v>
      </c>
      <c r="I18" s="84">
        <v>17</v>
      </c>
      <c r="J18" s="84">
        <v>1</v>
      </c>
      <c r="K18" s="84"/>
      <c r="L18" s="91">
        <f>E18-F18</f>
        <v>0</v>
      </c>
    </row>
    <row r="19" spans="1:12" ht="26.25" customHeight="1">
      <c r="A19" s="174"/>
      <c r="B19" s="127" t="s">
        <v>209</v>
      </c>
      <c r="C19" s="128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29</v>
      </c>
      <c r="F20" s="84">
        <v>29</v>
      </c>
      <c r="G20" s="84"/>
      <c r="H20" s="84">
        <v>29</v>
      </c>
      <c r="I20" s="84">
        <v>29</v>
      </c>
      <c r="J20" s="84"/>
      <c r="K20" s="84"/>
      <c r="L20" s="91">
        <f>E20-F20</f>
        <v>0</v>
      </c>
    </row>
    <row r="21" spans="1:12" ht="24" customHeight="1">
      <c r="A21" s="174"/>
      <c r="B21" s="127" t="s">
        <v>172</v>
      </c>
      <c r="C21" s="12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27" t="s">
        <v>34</v>
      </c>
      <c r="C22" s="12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27" t="s">
        <v>194</v>
      </c>
      <c r="C23" s="12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27" t="s">
        <v>127</v>
      </c>
      <c r="C24" s="12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61</v>
      </c>
      <c r="F25" s="94">
        <v>61</v>
      </c>
      <c r="G25" s="94"/>
      <c r="H25" s="94">
        <v>59</v>
      </c>
      <c r="I25" s="94">
        <v>46</v>
      </c>
      <c r="J25" s="94">
        <v>2</v>
      </c>
      <c r="K25" s="94"/>
      <c r="L25" s="91">
        <f>E25-F25</f>
        <v>0</v>
      </c>
    </row>
    <row r="26" spans="1:12" ht="18" customHeight="1">
      <c r="A26" s="168" t="s">
        <v>112</v>
      </c>
      <c r="B26" s="127" t="s">
        <v>126</v>
      </c>
      <c r="C26" s="128"/>
      <c r="D26" s="39">
        <v>21</v>
      </c>
      <c r="E26" s="84">
        <v>117</v>
      </c>
      <c r="F26" s="84">
        <v>114</v>
      </c>
      <c r="G26" s="84"/>
      <c r="H26" s="84">
        <v>117</v>
      </c>
      <c r="I26" s="84">
        <v>100</v>
      </c>
      <c r="J26" s="84"/>
      <c r="K26" s="84"/>
      <c r="L26" s="91">
        <f>E26-F26</f>
        <v>3</v>
      </c>
    </row>
    <row r="27" spans="1:12" ht="26.25" customHeight="1">
      <c r="A27" s="168"/>
      <c r="B27" s="127" t="s">
        <v>209</v>
      </c>
      <c r="C27" s="128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27" t="s">
        <v>31</v>
      </c>
      <c r="C28" s="128"/>
      <c r="D28" s="39">
        <v>23</v>
      </c>
      <c r="E28" s="84">
        <v>435</v>
      </c>
      <c r="F28" s="84">
        <v>424</v>
      </c>
      <c r="G28" s="84">
        <v>1</v>
      </c>
      <c r="H28" s="84">
        <v>430</v>
      </c>
      <c r="I28" s="84">
        <v>377</v>
      </c>
      <c r="J28" s="84">
        <v>5</v>
      </c>
      <c r="K28" s="84"/>
      <c r="L28" s="91">
        <f>E28-F28</f>
        <v>11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454</v>
      </c>
      <c r="F29" s="84">
        <v>379</v>
      </c>
      <c r="G29" s="84">
        <v>3</v>
      </c>
      <c r="H29" s="84">
        <v>386</v>
      </c>
      <c r="I29" s="84">
        <v>317</v>
      </c>
      <c r="J29" s="84">
        <v>68</v>
      </c>
      <c r="K29" s="84">
        <v>1</v>
      </c>
      <c r="L29" s="91">
        <f>E29-F29</f>
        <v>75</v>
      </c>
    </row>
    <row r="30" spans="1:12" ht="17.25" customHeight="1">
      <c r="A30" s="168"/>
      <c r="B30" s="127" t="s">
        <v>32</v>
      </c>
      <c r="C30" s="128"/>
      <c r="D30" s="39">
        <v>25</v>
      </c>
      <c r="E30" s="84">
        <v>75</v>
      </c>
      <c r="F30" s="84">
        <v>75</v>
      </c>
      <c r="G30" s="84"/>
      <c r="H30" s="84">
        <v>75</v>
      </c>
      <c r="I30" s="84">
        <v>72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77</v>
      </c>
      <c r="F31" s="84">
        <v>72</v>
      </c>
      <c r="G31" s="84"/>
      <c r="H31" s="84">
        <v>77</v>
      </c>
      <c r="I31" s="84">
        <v>75</v>
      </c>
      <c r="J31" s="84"/>
      <c r="K31" s="84"/>
      <c r="L31" s="91">
        <f>E31-F31</f>
        <v>5</v>
      </c>
    </row>
    <row r="32" spans="1:12" ht="18" customHeight="1">
      <c r="A32" s="168"/>
      <c r="B32" s="127" t="s">
        <v>33</v>
      </c>
      <c r="C32" s="128"/>
      <c r="D32" s="39">
        <v>27</v>
      </c>
      <c r="E32" s="84">
        <v>5</v>
      </c>
      <c r="F32" s="84">
        <v>5</v>
      </c>
      <c r="G32" s="84"/>
      <c r="H32" s="84">
        <v>5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68"/>
      <c r="B33" s="127" t="s">
        <v>173</v>
      </c>
      <c r="C33" s="12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27" t="s">
        <v>34</v>
      </c>
      <c r="C34" s="12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27" t="s">
        <v>194</v>
      </c>
      <c r="C35" s="128"/>
      <c r="D35" s="39">
        <v>30</v>
      </c>
      <c r="E35" s="84">
        <v>1</v>
      </c>
      <c r="F35" s="84">
        <v>1</v>
      </c>
      <c r="G35" s="84"/>
      <c r="H35" s="84">
        <v>1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9</v>
      </c>
      <c r="F36" s="84">
        <v>8</v>
      </c>
      <c r="G36" s="84"/>
      <c r="H36" s="84">
        <v>9</v>
      </c>
      <c r="I36" s="84">
        <v>3</v>
      </c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35</v>
      </c>
      <c r="F37" s="84">
        <v>33</v>
      </c>
      <c r="G37" s="84"/>
      <c r="H37" s="84">
        <v>35</v>
      </c>
      <c r="I37" s="84">
        <v>25</v>
      </c>
      <c r="J37" s="84"/>
      <c r="K37" s="84"/>
      <c r="L37" s="91">
        <f>E37-F37</f>
        <v>2</v>
      </c>
    </row>
    <row r="38" spans="1:12" ht="40.5" customHeight="1">
      <c r="A38" s="168"/>
      <c r="B38" s="127" t="s">
        <v>139</v>
      </c>
      <c r="C38" s="12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27" t="s">
        <v>214</v>
      </c>
      <c r="C39" s="128"/>
      <c r="D39" s="39">
        <v>34</v>
      </c>
      <c r="E39" s="84">
        <v>4</v>
      </c>
      <c r="F39" s="84">
        <v>4</v>
      </c>
      <c r="G39" s="84"/>
      <c r="H39" s="84">
        <v>4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764</v>
      </c>
      <c r="F40" s="94">
        <v>676</v>
      </c>
      <c r="G40" s="94">
        <v>3</v>
      </c>
      <c r="H40" s="94">
        <v>691</v>
      </c>
      <c r="I40" s="94">
        <v>525</v>
      </c>
      <c r="J40" s="94">
        <v>73</v>
      </c>
      <c r="K40" s="94">
        <v>1</v>
      </c>
      <c r="L40" s="91">
        <f>E40-F40</f>
        <v>88</v>
      </c>
    </row>
    <row r="41" spans="1:12" ht="18.75" customHeight="1">
      <c r="A41" s="133" t="s">
        <v>43</v>
      </c>
      <c r="B41" s="166" t="s">
        <v>44</v>
      </c>
      <c r="C41" s="166"/>
      <c r="D41" s="39">
        <v>36</v>
      </c>
      <c r="E41" s="84">
        <v>674</v>
      </c>
      <c r="F41" s="84">
        <v>671</v>
      </c>
      <c r="G41" s="84"/>
      <c r="H41" s="84">
        <v>669</v>
      </c>
      <c r="I41" s="121" t="s">
        <v>210</v>
      </c>
      <c r="J41" s="84">
        <v>5</v>
      </c>
      <c r="K41" s="84"/>
      <c r="L41" s="91">
        <f>E41-F41</f>
        <v>3</v>
      </c>
    </row>
    <row r="42" spans="1:12" ht="16.5" customHeight="1">
      <c r="A42" s="133"/>
      <c r="B42" s="178" t="s">
        <v>47</v>
      </c>
      <c r="C42" s="179"/>
      <c r="D42" s="39">
        <v>37</v>
      </c>
      <c r="E42" s="84">
        <v>1</v>
      </c>
      <c r="F42" s="84">
        <v>1</v>
      </c>
      <c r="G42" s="84"/>
      <c r="H42" s="84">
        <v>1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33"/>
      <c r="B43" s="167" t="s">
        <v>42</v>
      </c>
      <c r="C43" s="167"/>
      <c r="D43" s="39">
        <v>38</v>
      </c>
      <c r="E43" s="84">
        <v>6</v>
      </c>
      <c r="F43" s="84">
        <v>6</v>
      </c>
      <c r="G43" s="84"/>
      <c r="H43" s="84">
        <v>6</v>
      </c>
      <c r="I43" s="84">
        <v>6</v>
      </c>
      <c r="J43" s="84"/>
      <c r="K43" s="84"/>
      <c r="L43" s="91">
        <f>E43-F43</f>
        <v>0</v>
      </c>
    </row>
    <row r="44" spans="1:12" ht="15.75" customHeight="1">
      <c r="A44" s="133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33"/>
      <c r="B45" s="6" t="s">
        <v>36</v>
      </c>
      <c r="C45" s="70"/>
      <c r="D45" s="39">
        <v>40</v>
      </c>
      <c r="E45" s="84">
        <f>E41+E43+E44</f>
        <v>680</v>
      </c>
      <c r="F45" s="84">
        <f aca="true" t="shared" si="0" ref="F45:K45">F41+F43+F44</f>
        <v>677</v>
      </c>
      <c r="G45" s="84">
        <f t="shared" si="0"/>
        <v>0</v>
      </c>
      <c r="H45" s="84">
        <f t="shared" si="0"/>
        <v>675</v>
      </c>
      <c r="I45" s="84">
        <f>I43+I44</f>
        <v>6</v>
      </c>
      <c r="J45" s="84">
        <f t="shared" si="0"/>
        <v>5</v>
      </c>
      <c r="K45" s="84">
        <f t="shared" si="0"/>
        <v>0</v>
      </c>
      <c r="L45" s="91">
        <f>E45-F45</f>
        <v>3</v>
      </c>
    </row>
    <row r="46" spans="1:12" ht="15.75" customHeight="1">
      <c r="A46" s="129" t="s">
        <v>195</v>
      </c>
      <c r="B46" s="129"/>
      <c r="C46" s="129"/>
      <c r="D46" s="39">
        <v>41</v>
      </c>
      <c r="E46" s="84">
        <f aca="true" t="shared" si="1" ref="E46:K46">E16+E25+E40+E45</f>
        <v>1959</v>
      </c>
      <c r="F46" s="84">
        <f t="shared" si="1"/>
        <v>1847</v>
      </c>
      <c r="G46" s="84">
        <f t="shared" si="1"/>
        <v>4</v>
      </c>
      <c r="H46" s="84">
        <f t="shared" si="1"/>
        <v>1859</v>
      </c>
      <c r="I46" s="84">
        <f t="shared" si="1"/>
        <v>850</v>
      </c>
      <c r="J46" s="84">
        <f t="shared" si="1"/>
        <v>100</v>
      </c>
      <c r="K46" s="84">
        <f t="shared" si="1"/>
        <v>4</v>
      </c>
      <c r="L46" s="91">
        <f>E46-F46</f>
        <v>112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&amp;LFF8A0406&amp;C&amp;R2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180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7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1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6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5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5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1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&amp;LFF8A0406&amp;C&amp;R3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116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82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9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7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208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5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7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26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61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3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5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3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76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272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250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574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190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7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13319433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5240104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>
        <v>1</v>
      </c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5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20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163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1739</v>
      </c>
      <c r="F58" s="109">
        <f>F59+F62+F63+F64</f>
        <v>112</v>
      </c>
      <c r="G58" s="109">
        <f>G59+G62+G63+G64</f>
        <v>7</v>
      </c>
      <c r="H58" s="109">
        <f>H59+H62+H63+H64</f>
        <v>1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407</v>
      </c>
      <c r="F59" s="94">
        <v>24</v>
      </c>
      <c r="G59" s="94">
        <v>3</v>
      </c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90</v>
      </c>
      <c r="F60" s="86">
        <v>23</v>
      </c>
      <c r="G60" s="86">
        <v>3</v>
      </c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266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59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606</v>
      </c>
      <c r="F63" s="84">
        <v>80</v>
      </c>
      <c r="G63" s="84">
        <v>4</v>
      </c>
      <c r="H63" s="84">
        <v>1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667</v>
      </c>
      <c r="F64" s="84">
        <v>8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806</v>
      </c>
      <c r="G68" s="115">
        <v>6200830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428</v>
      </c>
      <c r="G69" s="117">
        <v>5025707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378</v>
      </c>
      <c r="G70" s="117">
        <v>1175123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268</v>
      </c>
      <c r="G71" s="115">
        <v>145998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1</v>
      </c>
      <c r="G72" s="117">
        <v>681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9</v>
      </c>
      <c r="G74" s="117">
        <v>12069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&amp;LFF8A0406&amp;C&amp;R4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4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1.36986301369863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100.64970221981592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464.75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489.75</v>
      </c>
    </row>
    <row r="11" spans="1:4" ht="16.5" customHeight="1">
      <c r="A11" s="215" t="s">
        <v>62</v>
      </c>
      <c r="B11" s="217"/>
      <c r="C11" s="10">
        <v>9</v>
      </c>
      <c r="D11" s="84">
        <v>30</v>
      </c>
    </row>
    <row r="12" spans="1:4" ht="16.5" customHeight="1">
      <c r="A12" s="331" t="s">
        <v>103</v>
      </c>
      <c r="B12" s="331"/>
      <c r="C12" s="10">
        <v>10</v>
      </c>
      <c r="D12" s="84">
        <v>23</v>
      </c>
    </row>
    <row r="13" spans="1:4" ht="16.5" customHeight="1">
      <c r="A13" s="328" t="s">
        <v>203</v>
      </c>
      <c r="B13" s="330"/>
      <c r="C13" s="10">
        <v>11</v>
      </c>
      <c r="D13" s="94">
        <v>71</v>
      </c>
    </row>
    <row r="14" spans="1:4" ht="16.5" customHeight="1">
      <c r="A14" s="328" t="s">
        <v>204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17</v>
      </c>
    </row>
    <row r="16" spans="1:4" ht="16.5" customHeight="1">
      <c r="A16" s="331" t="s">
        <v>104</v>
      </c>
      <c r="B16" s="331"/>
      <c r="C16" s="10">
        <v>14</v>
      </c>
      <c r="D16" s="84">
        <v>49</v>
      </c>
    </row>
    <row r="17" spans="1:5" ht="16.5" customHeight="1">
      <c r="A17" s="331" t="s">
        <v>108</v>
      </c>
      <c r="B17" s="331"/>
      <c r="C17" s="10">
        <v>15</v>
      </c>
      <c r="D17" s="84">
        <v>16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&amp;LFF8A0406&amp;C&amp;R5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2022-02-21T06:19:03Z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FF8A0406</vt:lpwstr>
  </property>
  <property fmtid="{D5CDD505-2E9C-101B-9397-08002B2CF9AE}" pid="9" name="Підрозділ">
    <vt:lpwstr>Шаргородський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