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<sst xmlns="http://schemas.openxmlformats.org/spreadsheetml/2006/main" count="154" uniqueCount="128">
  <si>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</si>
  <si>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</si>
  <si>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</si>
  <si>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</si>
  <si>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</si>
  <si>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</si>
  <si>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</si>
  <si>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</si>
  <si>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</si>
  <si>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</si>
  <si>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</si>
  <si>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</si>
  <si>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</si>
  <si>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</si>
  <si>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</si>
  <si>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</si>
  <si>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</si>
  <si>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</si>
  <si>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</si>
  <si>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</si>
  <si>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</si>
  <si>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</si>
  <si>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</si>
  <si>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</si>
  <si>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</si>
  <si>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</si>
  <si>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</si>
  <si>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</si>
  <si>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</si>
  <si>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</si>
  <si>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</si>
  <si>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</si>
  <si>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</si>
  <si>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</si>
  <si>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</si>
  <si>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</si>
  <si>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</si>
  <si>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</si>
  <si>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</si>
  <si>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</si>
  <si>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</si>
  <si>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</si>
  <si>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</si>
  <si>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</si>
  <si>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</si>
  <si>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</si>
  <si>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</si>
  <si>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</si>
  <si>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</si>
  <si>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</si>
  <si>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</si>
  <si>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</si>
  <si>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</si>
  <si>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</si>
  <si>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</si>
  <si>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</si>
  <si>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</si>
  <si>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</si>
  <si>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</si>
  <si>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</si>
  <si>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</si>
  <si>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</si>
  <si>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</si>
  <si>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</si>
  <si>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</si>
  <si>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</si>
  <si>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</si>
  <si>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</si>
  <si>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</si>
  <si>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</si>
  <si>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</si>
  <si>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</si>
  <si>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</si>
  <si>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</si>
  <si>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</si>
  <si>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</si>
  <si>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</si>
  <si>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</si>
  <si>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</si>
  <si>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</si>
  <si>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</si>
  <si>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</si>
  <si>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</si>
  <si>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</si>
  <si>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</si>
  <si>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</si>
  <si>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</si>
  <si>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</si>
  <si>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</si>
  <si>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</si>
  <si>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</si>
  <si>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</si>
  <si>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</si>
  <si>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</si>
  <si>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</si>
  <si>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</si>
  <si>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</si>
  <si>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</si>
  <si>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</si>
  <si>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</si>
  <si>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</si>
  <si>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</si>
  <si>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</si>
  <si>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</si>
  <si>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</si>
  <si>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</si>
  <si>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</si>
  <si>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</si>
  <si>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</si>
  <si>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</si>
  <si>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</si>
  <si>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</si>
  <si>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</si>
  <si>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</si>
  <si>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</si>
  <si>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</si>
  <si>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</si>
  <si>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</si>
  <si>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</si>
  <si>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</si>
  <si>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</si>
  <si>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</si>
  <si>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/>
  </si>
  <si>
    <t>Н.Л. Славінська</t>
  </si>
  <si>
    <t>І.О. Ковальчук</t>
  </si>
  <si>
    <t>04344-2-15-98</t>
  </si>
  <si>
    <t>inbox@sh.vn.court.gov.ua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</si>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</sst>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&amp;LD0522EE3&amp;C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437</v>
      </c>
      <c r="D6" s="96">
        <f>SUM(D7,D10,D13,D14,D15,D21,D24,D25,D18,D19,D20)</f>
        <v>378002.51999999996</v>
      </c>
      <c r="E6" s="96">
        <f>SUM(E7,E10,E13,E14,E15,E21,E24,E25,E18,E19,E20)</f>
        <v>258</v>
      </c>
      <c r="F6" s="96">
        <f>SUM(F7,F10,F13,F14,F15,F21,F24,F25,F18,F19,F20)</f>
        <v>266844.18</v>
      </c>
      <c r="G6" s="96">
        <f>SUM(G7,G10,G13,G14,G15,G21,G24,G25,G18,G19,G20)</f>
        <v>19</v>
      </c>
      <c r="H6" s="96">
        <f>SUM(H7,H10,H13,H14,H15,H21,H24,H25,H18,H19,H20)</f>
        <v>23129.8</v>
      </c>
      <c r="I6" s="96">
        <f>SUM(I7,I10,I13,I14,I15,I21,I24,I25,I18,I19,I20)</f>
        <v>75</v>
      </c>
      <c r="J6" s="96">
        <f>SUM(J7,J10,J13,J14,J15,J21,J24,J25,J18,J19,J20)</f>
        <v>35013.8</v>
      </c>
      <c r="K6" s="96">
        <f>SUM(K7,K10,K13,K14,K15,K21,K24,K25,K18,K19,K20)</f>
        <v>94</v>
      </c>
      <c r="L6" s="96">
        <f>SUM(L7,L10,L13,L14,L15,L21,L24,L25,L18,L19,L20)</f>
        <v>53007.31</v>
      </c>
    </row>
    <row r="7" spans="1:12" ht="16.5" customHeight="1">
      <c r="A7" s="87">
        <v>2</v>
      </c>
      <c r="B7" s="90" t="s">
        <v>74</v>
      </c>
      <c r="C7" s="97">
        <v>150</v>
      </c>
      <c r="D7" s="97">
        <v>212716.72</v>
      </c>
      <c r="E7" s="97">
        <v>82</v>
      </c>
      <c r="F7" s="97">
        <v>133550.58</v>
      </c>
      <c r="G7" s="97">
        <v>13</v>
      </c>
      <c r="H7" s="97">
        <v>18135.8</v>
      </c>
      <c r="I7" s="97">
        <v>25</v>
      </c>
      <c r="J7" s="97">
        <v>22545.6</v>
      </c>
      <c r="K7" s="97">
        <v>37</v>
      </c>
      <c r="L7" s="97">
        <v>38479.31</v>
      </c>
    </row>
    <row r="8" spans="1:12" ht="16.5" customHeight="1">
      <c r="A8" s="87">
        <v>3</v>
      </c>
      <c r="B8" s="91" t="s">
        <v>75</v>
      </c>
      <c r="C8" s="97">
        <v>59</v>
      </c>
      <c r="D8" s="97">
        <v>126194.8</v>
      </c>
      <c r="E8" s="97">
        <v>48</v>
      </c>
      <c r="F8" s="97">
        <v>100048</v>
      </c>
      <c r="G8" s="97">
        <v>8</v>
      </c>
      <c r="H8" s="97">
        <v>16353</v>
      </c>
      <c r="I8" s="97">
        <v>1</v>
      </c>
      <c r="J8" s="97">
        <v>840.8</v>
      </c>
      <c r="K8" s="97">
        <v>3</v>
      </c>
      <c r="L8" s="97">
        <v>6810</v>
      </c>
    </row>
    <row r="9" spans="1:12" ht="16.5" customHeight="1">
      <c r="A9" s="87">
        <v>4</v>
      </c>
      <c r="B9" s="91" t="s">
        <v>76</v>
      </c>
      <c r="C9" s="97">
        <v>91</v>
      </c>
      <c r="D9" s="97">
        <v>86521.92</v>
      </c>
      <c r="E9" s="97">
        <v>34</v>
      </c>
      <c r="F9" s="97">
        <v>33502.58</v>
      </c>
      <c r="G9" s="97">
        <v>5</v>
      </c>
      <c r="H9" s="97">
        <v>1782.8</v>
      </c>
      <c r="I9" s="97">
        <v>24</v>
      </c>
      <c r="J9" s="97">
        <v>21704.8</v>
      </c>
      <c r="K9" s="97">
        <v>34</v>
      </c>
      <c r="L9" s="97">
        <v>31669.31</v>
      </c>
    </row>
    <row r="10" spans="1:12" ht="19.5" customHeight="1">
      <c r="A10" s="87">
        <v>5</v>
      </c>
      <c r="B10" s="90" t="s">
        <v>77</v>
      </c>
      <c r="C10" s="97">
        <v>60</v>
      </c>
      <c r="D10" s="97">
        <v>59998</v>
      </c>
      <c r="E10" s="97">
        <v>56</v>
      </c>
      <c r="F10" s="97">
        <v>56299.6</v>
      </c>
      <c r="G10" s="97">
        <v>2</v>
      </c>
      <c r="H10" s="97">
        <v>3178</v>
      </c>
      <c r="I10" s="97">
        <v>1</v>
      </c>
      <c r="J10" s="97">
        <v>454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3</v>
      </c>
      <c r="F11" s="97">
        <v>9080</v>
      </c>
      <c r="G11" s="97">
        <v>1</v>
      </c>
      <c r="H11" s="97">
        <v>2270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56</v>
      </c>
      <c r="D12" s="97">
        <v>50918</v>
      </c>
      <c r="E12" s="97">
        <v>53</v>
      </c>
      <c r="F12" s="97">
        <v>47219.6</v>
      </c>
      <c r="G12" s="97">
        <v>1</v>
      </c>
      <c r="H12" s="97">
        <v>908</v>
      </c>
      <c r="I12" s="97">
        <v>1</v>
      </c>
      <c r="J12" s="97">
        <v>454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61</v>
      </c>
      <c r="D13" s="97">
        <v>54094</v>
      </c>
      <c r="E13" s="97">
        <v>55</v>
      </c>
      <c r="F13" s="97">
        <v>49044.8</v>
      </c>
      <c r="G13" s="97">
        <v>4</v>
      </c>
      <c r="H13" s="97">
        <v>1816</v>
      </c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53</v>
      </c>
      <c r="D15" s="97">
        <v>22381.6</v>
      </c>
      <c r="E15" s="97">
        <v>52</v>
      </c>
      <c r="F15" s="97">
        <v>21820.2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53</v>
      </c>
      <c r="D17" s="97">
        <v>22381.6</v>
      </c>
      <c r="E17" s="97">
        <v>52</v>
      </c>
      <c r="F17" s="97">
        <v>21820.2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109</v>
      </c>
      <c r="D18" s="97">
        <v>24726.2</v>
      </c>
      <c r="E18" s="97">
        <v>9</v>
      </c>
      <c r="F18" s="97">
        <v>2043</v>
      </c>
      <c r="G18" s="97"/>
      <c r="H18" s="97"/>
      <c r="I18" s="97">
        <v>48</v>
      </c>
      <c r="J18" s="97">
        <v>11106.2</v>
      </c>
      <c r="K18" s="97">
        <v>54</v>
      </c>
      <c r="L18" s="97">
        <v>12258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4</v>
      </c>
      <c r="D21" s="97">
        <f>SUM(D22:D23)</f>
        <v>4086</v>
      </c>
      <c r="E21" s="97">
        <f>SUM(E22:E23)</f>
        <v>4</v>
      </c>
      <c r="F21" s="97">
        <f>SUM(F22:F23)</f>
        <v>4086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1816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2270</v>
      </c>
      <c r="E23" s="97">
        <v>2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3632</v>
      </c>
      <c r="E39" s="96">
        <f>SUM(E40,E47,E48,E49)</f>
        <v>3</v>
      </c>
      <c r="F39" s="96">
        <f>SUM(F40,F47,F48,F49)</f>
        <v>2270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3</v>
      </c>
      <c r="F40" s="97">
        <f>SUM(F41,F44)</f>
        <v>2270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3</v>
      </c>
      <c r="F44" s="97">
        <v>2270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3</v>
      </c>
      <c r="F46" s="97">
        <v>2270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122.58</v>
      </c>
      <c r="E50" s="96">
        <f>SUM(E51:E54)</f>
        <v>7</v>
      </c>
      <c r="F50" s="96">
        <f>SUM(F51:F54)</f>
        <v>122.7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88.53</v>
      </c>
      <c r="E51" s="97">
        <v>6</v>
      </c>
      <c r="F51" s="97">
        <v>88.65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34.05</v>
      </c>
      <c r="E54" s="97">
        <v>1</v>
      </c>
      <c r="F54" s="97">
        <v>34.05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183</v>
      </c>
      <c r="D55" s="96">
        <v>83082</v>
      </c>
      <c r="E55" s="96">
        <v>83</v>
      </c>
      <c r="F55" s="96">
        <v>37682</v>
      </c>
      <c r="G55" s="96"/>
      <c r="H55" s="96"/>
      <c r="I55" s="96">
        <v>180</v>
      </c>
      <c r="J55" s="96">
        <v>81720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631</v>
      </c>
      <c r="D56" s="96">
        <f t="shared" si="0"/>
        <v>464839.1</v>
      </c>
      <c r="E56" s="96">
        <f t="shared" si="0"/>
        <v>351</v>
      </c>
      <c r="F56" s="96">
        <f t="shared" si="0"/>
        <v>306918.88</v>
      </c>
      <c r="G56" s="96">
        <f t="shared" si="0"/>
        <v>19</v>
      </c>
      <c r="H56" s="96">
        <f t="shared" si="0"/>
        <v>23129.8</v>
      </c>
      <c r="I56" s="96">
        <f t="shared" si="0"/>
        <v>255</v>
      </c>
      <c r="J56" s="96">
        <f t="shared" si="0"/>
        <v>116733.8</v>
      </c>
      <c r="K56" s="96">
        <f t="shared" si="0"/>
        <v>98</v>
      </c>
      <c r="L56" s="96">
        <f t="shared" si="0"/>
        <v>55277.31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&amp;LD0522EE3&amp;CФорма № 10, Підрозділ: Шаргородський районний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98</v>
      </c>
      <c r="F4" s="93">
        <f>SUM(F5:F25)</f>
        <v>55277.31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29</v>
      </c>
      <c r="F5" s="95">
        <v>7945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7264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55</v>
      </c>
      <c r="F7" s="95">
        <v>33596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1705.31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681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3178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&amp;LD0522EE3&amp;CФорма № 10, Підрозділ: Шаргородський районний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2022-02-21T06:10:08Z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10_00152_2.2021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D0522EE3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