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<sst xmlns="http://schemas.openxmlformats.org/spreadsheetml/2006/main" count="154" uniqueCount="128">
  <si>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</si>
  <si>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</si>
  <si>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</si>
  <si>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</si>
  <si>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</si>
  <si>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</si>
  <si>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</si>
  <si>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</si>
  <si>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</si>
  <si>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</si>
  <si>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</si>
  <si>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</si>
  <si>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</si>
  <si>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</si>
  <si>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</si>
  <si>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</si>
  <si>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</si>
  <si>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</si>
  <si>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</si>
  <si>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</si>
  <si>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</si>
  <si>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</si>
  <si>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</si>
  <si>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</si>
  <si>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</si>
  <si>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</si>
  <si>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</si>
  <si>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</si>
  <si>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</si>
  <si>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</si>
  <si>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</si>
  <si>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</si>
  <si>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</si>
  <si>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</si>
  <si>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</si>
  <si>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</si>
  <si>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</si>
  <si>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</si>
  <si>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</si>
  <si>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</si>
  <si>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</si>
  <si>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</si>
  <si>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</si>
  <si>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</si>
  <si>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</si>
  <si>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</si>
  <si>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</si>
  <si>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</si>
  <si>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</si>
  <si>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</si>
  <si>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</si>
  <si>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</si>
  <si>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</si>
  <si>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</si>
  <si>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</si>
  <si>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</si>
  <si>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</si>
  <si>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</si>
  <si>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</si>
  <si>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</si>
  <si>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</si>
  <si>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</si>
  <si>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</si>
  <si>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</si>
  <si>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</si>
  <si>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</si>
  <si>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</si>
  <si>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</si>
  <si>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</si>
  <si>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</si>
  <si>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</si>
  <si>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</si>
  <si>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</si>
  <si>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</si>
  <si>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</si>
  <si>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</si>
  <si>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</si>
  <si>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</si>
  <si>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</si>
  <si>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</si>
  <si>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</si>
  <si>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</si>
  <si>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</si>
  <si>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</si>
  <si>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</si>
  <si>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</si>
  <si>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</si>
  <si>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</si>
  <si>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</si>
  <si>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</si>
  <si>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</si>
  <si>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</si>
  <si>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</si>
  <si>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</si>
  <si>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</si>
  <si>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</si>
  <si>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</si>
  <si>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</si>
  <si>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</si>
  <si>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</si>
  <si>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</si>
  <si>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</si>
  <si>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</si>
  <si>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</si>
  <si>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</si>
  <si>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</si>
  <si>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</si>
  <si>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</si>
  <si>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</si>
  <si>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</si>
  <si>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</si>
  <si>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</si>
  <si>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</si>
  <si>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</si>
  <si>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</si>
  <si>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</si>
  <si>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</si>
  <si>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</si>
  <si>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</si>
  <si>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Шаргородський районний суд Вінницької області</t>
  </si>
  <si>
    <t>23500. Вінницька область.м. Шаргород</t>
  </si>
  <si>
    <t>вул. Героїв Майдану</t>
  </si>
  <si>
    <t/>
  </si>
  <si>
    <t xml:space="preserve">Н.Л. Славінська </t>
  </si>
  <si>
    <t>Т.Г. Коваленко</t>
  </si>
  <si>
    <t>04344-2-15-98</t>
  </si>
  <si>
    <t>е-mail:inbox@sh.vn.court.gov.ua</t>
  </si>
  <si>
    <t>6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</si>
</sst>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231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&amp;LB082893E&amp;C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826</v>
      </c>
      <c r="D6" s="96">
        <f>SUM(D7,D10,D13,D14,D15,D21,D24,D25,D18,D19,D20)</f>
        <v>743640.5599999999</v>
      </c>
      <c r="E6" s="96">
        <f>SUM(E7,E10,E13,E14,E15,E21,E24,E25,E18,E19,E20)</f>
        <v>527</v>
      </c>
      <c r="F6" s="96">
        <f>SUM(F7,F10,F13,F14,F15,F21,F24,F25,F18,F19,F20)</f>
        <v>535223.78</v>
      </c>
      <c r="G6" s="96">
        <f>SUM(G7,G10,G13,G14,G15,G21,G24,G25,G18,G19,G20)</f>
        <v>31</v>
      </c>
      <c r="H6" s="96">
        <f>SUM(H7,H10,H13,H14,H15,H21,H24,H25,H18,H19,H20)</f>
        <v>42653</v>
      </c>
      <c r="I6" s="96">
        <f>SUM(I7,I10,I13,I14,I15,I21,I24,I25,I18,I19,I20)</f>
        <v>130</v>
      </c>
      <c r="J6" s="96">
        <f>SUM(J7,J10,J13,J14,J15,J21,J24,J25,J18,J19,J20)</f>
        <v>82355.8</v>
      </c>
      <c r="K6" s="96">
        <f>SUM(K7,K10,K13,K14,K15,K21,K24,K25,K18,K19,K20)</f>
        <v>159</v>
      </c>
      <c r="L6" s="96">
        <f>SUM(L7,L10,L13,L14,L15,L21,L24,L25,L18,L19,L20)</f>
        <v>98676.11</v>
      </c>
    </row>
    <row r="7" spans="1:12" ht="16.5" customHeight="1">
      <c r="A7" s="87">
        <v>2</v>
      </c>
      <c r="B7" s="90" t="s">
        <v>74</v>
      </c>
      <c r="C7" s="97">
        <v>283</v>
      </c>
      <c r="D7" s="97">
        <v>417301.06</v>
      </c>
      <c r="E7" s="97">
        <v>158</v>
      </c>
      <c r="F7" s="97">
        <v>266104.88</v>
      </c>
      <c r="G7" s="97">
        <v>21</v>
      </c>
      <c r="H7" s="97">
        <v>36237.8</v>
      </c>
      <c r="I7" s="97">
        <v>52</v>
      </c>
      <c r="J7" s="97">
        <v>60545.4</v>
      </c>
      <c r="K7" s="97">
        <v>66</v>
      </c>
      <c r="L7" s="97">
        <v>70755.11</v>
      </c>
    </row>
    <row r="8" spans="1:12" ht="16.5" customHeight="1">
      <c r="A8" s="87">
        <v>3</v>
      </c>
      <c r="B8" s="91" t="s">
        <v>75</v>
      </c>
      <c r="C8" s="97">
        <v>106</v>
      </c>
      <c r="D8" s="97">
        <v>231790.44</v>
      </c>
      <c r="E8" s="97">
        <v>87</v>
      </c>
      <c r="F8" s="97">
        <v>190207.64</v>
      </c>
      <c r="G8" s="97">
        <v>10</v>
      </c>
      <c r="H8" s="97">
        <v>20893</v>
      </c>
      <c r="I8" s="97">
        <v>4</v>
      </c>
      <c r="J8" s="97">
        <v>4926.8</v>
      </c>
      <c r="K8" s="97">
        <v>6</v>
      </c>
      <c r="L8" s="97">
        <v>13620</v>
      </c>
    </row>
    <row r="9" spans="1:12" ht="16.5" customHeight="1">
      <c r="A9" s="87">
        <v>4</v>
      </c>
      <c r="B9" s="91" t="s">
        <v>76</v>
      </c>
      <c r="C9" s="97">
        <v>177</v>
      </c>
      <c r="D9" s="97">
        <v>185510.62</v>
      </c>
      <c r="E9" s="97">
        <v>71</v>
      </c>
      <c r="F9" s="97">
        <v>75897.24</v>
      </c>
      <c r="G9" s="97">
        <v>11</v>
      </c>
      <c r="H9" s="97">
        <v>15344.8</v>
      </c>
      <c r="I9" s="97">
        <v>48</v>
      </c>
      <c r="J9" s="97">
        <v>55618.6</v>
      </c>
      <c r="K9" s="97">
        <v>60</v>
      </c>
      <c r="L9" s="97">
        <v>57135.11</v>
      </c>
    </row>
    <row r="10" spans="1:12" ht="19.5" customHeight="1">
      <c r="A10" s="87">
        <v>5</v>
      </c>
      <c r="B10" s="90" t="s">
        <v>77</v>
      </c>
      <c r="C10" s="97">
        <v>132</v>
      </c>
      <c r="D10" s="97">
        <v>125371.2</v>
      </c>
      <c r="E10" s="97">
        <v>119</v>
      </c>
      <c r="F10" s="97">
        <v>112322.4</v>
      </c>
      <c r="G10" s="97">
        <v>5</v>
      </c>
      <c r="H10" s="97">
        <v>4145.2</v>
      </c>
      <c r="I10" s="97">
        <v>4</v>
      </c>
      <c r="J10" s="97">
        <v>3213.2</v>
      </c>
      <c r="K10" s="97">
        <v>5</v>
      </c>
      <c r="L10" s="97">
        <v>4540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11804</v>
      </c>
      <c r="E11" s="97">
        <v>4</v>
      </c>
      <c r="F11" s="97">
        <v>9848.4</v>
      </c>
      <c r="G11" s="97">
        <v>1</v>
      </c>
      <c r="H11" s="97">
        <v>2270</v>
      </c>
      <c r="I11" s="97">
        <v>2</v>
      </c>
      <c r="J11" s="97">
        <v>1222.4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126</v>
      </c>
      <c r="D12" s="97">
        <v>113567.2</v>
      </c>
      <c r="E12" s="97">
        <v>115</v>
      </c>
      <c r="F12" s="97">
        <v>102474</v>
      </c>
      <c r="G12" s="97">
        <v>4</v>
      </c>
      <c r="H12" s="97">
        <v>1875.2</v>
      </c>
      <c r="I12" s="97">
        <v>2</v>
      </c>
      <c r="J12" s="97">
        <v>1990.8</v>
      </c>
      <c r="K12" s="97">
        <v>5</v>
      </c>
      <c r="L12" s="97">
        <v>4540</v>
      </c>
    </row>
    <row r="13" spans="1:12" ht="15" customHeight="1">
      <c r="A13" s="87">
        <v>8</v>
      </c>
      <c r="B13" s="90" t="s">
        <v>18</v>
      </c>
      <c r="C13" s="97">
        <v>120</v>
      </c>
      <c r="D13" s="97">
        <v>107666</v>
      </c>
      <c r="E13" s="97">
        <v>112</v>
      </c>
      <c r="F13" s="97">
        <v>100812.8</v>
      </c>
      <c r="G13" s="97">
        <v>4</v>
      </c>
      <c r="H13" s="97">
        <v>1816</v>
      </c>
      <c r="I13" s="97">
        <v>2</v>
      </c>
      <c r="J13" s="97">
        <v>1816</v>
      </c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104</v>
      </c>
      <c r="D15" s="97">
        <v>47578.6</v>
      </c>
      <c r="E15" s="97">
        <v>100</v>
      </c>
      <c r="F15" s="97">
        <v>44293.2</v>
      </c>
      <c r="G15" s="97">
        <v>1</v>
      </c>
      <c r="H15" s="97">
        <v>454</v>
      </c>
      <c r="I15" s="97"/>
      <c r="J15" s="97"/>
      <c r="K15" s="97">
        <v>3</v>
      </c>
      <c r="L15" s="97">
        <v>2724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3405</v>
      </c>
      <c r="E16" s="97">
        <v>1</v>
      </c>
      <c r="F16" s="97">
        <v>1135</v>
      </c>
      <c r="G16" s="97"/>
      <c r="H16" s="97"/>
      <c r="I16" s="97"/>
      <c r="J16" s="97"/>
      <c r="K16" s="97">
        <v>2</v>
      </c>
      <c r="L16" s="97">
        <v>2270</v>
      </c>
    </row>
    <row r="17" spans="1:12" ht="21" customHeight="1">
      <c r="A17" s="87">
        <v>12</v>
      </c>
      <c r="B17" s="91" t="s">
        <v>79</v>
      </c>
      <c r="C17" s="97">
        <v>101</v>
      </c>
      <c r="D17" s="97">
        <v>44173.6</v>
      </c>
      <c r="E17" s="97">
        <v>99</v>
      </c>
      <c r="F17" s="97">
        <v>43158.2</v>
      </c>
      <c r="G17" s="97">
        <v>1</v>
      </c>
      <c r="H17" s="97">
        <v>454</v>
      </c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181</v>
      </c>
      <c r="D18" s="97">
        <v>41070.2</v>
      </c>
      <c r="E18" s="97">
        <v>33</v>
      </c>
      <c r="F18" s="97">
        <v>7491</v>
      </c>
      <c r="G18" s="97"/>
      <c r="H18" s="97"/>
      <c r="I18" s="97">
        <v>71</v>
      </c>
      <c r="J18" s="97">
        <v>16327.2</v>
      </c>
      <c r="K18" s="97">
        <v>83</v>
      </c>
      <c r="L18" s="97">
        <v>18841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/>
      <c r="F20" s="97"/>
      <c r="G20" s="97"/>
      <c r="H20" s="97"/>
      <c r="I20" s="97">
        <v>1</v>
      </c>
      <c r="J20" s="97">
        <v>454</v>
      </c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4</v>
      </c>
      <c r="D21" s="97">
        <f>SUM(D22:D23)</f>
        <v>4086</v>
      </c>
      <c r="E21" s="97">
        <f>SUM(E22:E23)</f>
        <v>4</v>
      </c>
      <c r="F21" s="97">
        <f>SUM(F22:F23)</f>
        <v>4086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1816</v>
      </c>
      <c r="E22" s="97">
        <v>2</v>
      </c>
      <c r="F22" s="97">
        <v>1816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2270</v>
      </c>
      <c r="E23" s="97">
        <v>2</v>
      </c>
      <c r="F23" s="97">
        <v>2270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28</v>
      </c>
      <c r="D39" s="96">
        <f>SUM(D40,D47,D48,D49)</f>
        <v>15436</v>
      </c>
      <c r="E39" s="96">
        <f>SUM(E40,E47,E48,E49)</f>
        <v>27</v>
      </c>
      <c r="F39" s="96">
        <f>SUM(F40,F47,F48,F49)</f>
        <v>13658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28</v>
      </c>
      <c r="D40" s="97">
        <f>SUM(D41,D44)</f>
        <v>15436</v>
      </c>
      <c r="E40" s="97">
        <f>SUM(E41,E44)</f>
        <v>27</v>
      </c>
      <c r="F40" s="97">
        <f>SUM(F41,F44)</f>
        <v>13658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28</v>
      </c>
      <c r="D44" s="97">
        <v>15436</v>
      </c>
      <c r="E44" s="97">
        <v>27</v>
      </c>
      <c r="F44" s="97">
        <v>13658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28</v>
      </c>
      <c r="D46" s="97">
        <v>15436</v>
      </c>
      <c r="E46" s="97">
        <v>27</v>
      </c>
      <c r="F46" s="97">
        <v>13658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22</v>
      </c>
      <c r="D50" s="96">
        <f>SUM(D51:D54)</f>
        <v>519.37</v>
      </c>
      <c r="E50" s="96">
        <f>SUM(E51:E54)</f>
        <v>22</v>
      </c>
      <c r="F50" s="96">
        <f>SUM(F51:F54)</f>
        <v>519.49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18</v>
      </c>
      <c r="D51" s="97">
        <v>281.02</v>
      </c>
      <c r="E51" s="97">
        <v>18</v>
      </c>
      <c r="F51" s="97">
        <v>281.14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204.3</v>
      </c>
      <c r="E52" s="97">
        <v>3</v>
      </c>
      <c r="F52" s="97">
        <v>204.3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34.05</v>
      </c>
      <c r="E54" s="97">
        <v>1</v>
      </c>
      <c r="F54" s="97">
        <v>34.05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380</v>
      </c>
      <c r="D55" s="96">
        <v>172520</v>
      </c>
      <c r="E55" s="96">
        <v>184</v>
      </c>
      <c r="F55" s="96">
        <v>83536</v>
      </c>
      <c r="G55" s="96"/>
      <c r="H55" s="96"/>
      <c r="I55" s="96">
        <v>371</v>
      </c>
      <c r="J55" s="96">
        <v>168434</v>
      </c>
      <c r="K55" s="97">
        <v>9</v>
      </c>
      <c r="L55" s="96">
        <v>4086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1256</v>
      </c>
      <c r="D56" s="96">
        <f t="shared" si="0"/>
        <v>932115.9299999999</v>
      </c>
      <c r="E56" s="96">
        <f t="shared" si="0"/>
        <v>760</v>
      </c>
      <c r="F56" s="96">
        <f t="shared" si="0"/>
        <v>632937.27</v>
      </c>
      <c r="G56" s="96">
        <f t="shared" si="0"/>
        <v>31</v>
      </c>
      <c r="H56" s="96">
        <f t="shared" si="0"/>
        <v>42653</v>
      </c>
      <c r="I56" s="96">
        <f t="shared" si="0"/>
        <v>501</v>
      </c>
      <c r="J56" s="96">
        <f t="shared" si="0"/>
        <v>250789.8</v>
      </c>
      <c r="K56" s="96">
        <f t="shared" si="0"/>
        <v>169</v>
      </c>
      <c r="L56" s="96">
        <f t="shared" si="0"/>
        <v>103670.11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&amp;LB082893E&amp;CФорма № 10, Підрозділ: Шаргородський районний суд Вінницької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169</v>
      </c>
      <c r="F4" s="93">
        <f>SUM(F5:F25)</f>
        <v>103670.11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35</v>
      </c>
      <c r="F5" s="95">
        <v>15124.8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5</v>
      </c>
      <c r="F6" s="95">
        <v>7264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105</v>
      </c>
      <c r="F7" s="95">
        <v>62652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1705.31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7390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454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11</v>
      </c>
      <c r="F17" s="95">
        <v>6810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2270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&amp;LB082893E&amp;CФорма № 10, Підрозділ: Шаргородський районний суд Вінницької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2022-02-21T07:18:06Z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10_00152_4.2021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B082893E</vt:lpwstr>
  </property>
  <property fmtid="{D5CDD505-2E9C-101B-9397-08002B2CF9AE}" pid="10" name="Підрозд">
    <vt:lpwstr>Шаргородський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