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<sst xmlns="http://schemas.openxmlformats.org/spreadsheetml/2006/main" count="187" uniqueCount="159">
  <si>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</si>
  <si>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</si>
  <si>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</si>
  <si>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</si>
  <si>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</si>
  <si>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</si>
  <si>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</si>
  <si>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</si>
  <si>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</si>
  <si>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</si>
  <si>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</si>
  <si>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</si>
  <si>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</si>
  <si>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</si>
  <si>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</si>
  <si>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</si>
  <si>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</si>
  <si>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</si>
  <si>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</si>
  <si>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</si>
  <si>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</si>
  <si>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</si>
  <si>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</si>
  <si>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</si>
  <si>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</si>
  <si>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</si>
  <si>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</si>
  <si>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</si>
  <si>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</si>
  <si>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</si>
  <si>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</si>
  <si>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</si>
  <si>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</si>
  <si>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</si>
  <si>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</si>
  <si>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</si>
  <si>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</si>
  <si>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</si>
  <si>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</si>
  <si>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</si>
  <si>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</si>
  <si>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</si>
  <si>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</si>
  <si>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</si>
  <si>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</si>
  <si>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</si>
  <si>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</si>
  <si>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</si>
  <si>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</si>
  <si>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</si>
  <si>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</si>
  <si>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</si>
  <si>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</si>
  <si>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</si>
  <si>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</si>
  <si>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</si>
  <si>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</si>
  <si>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</si>
  <si>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</si>
  <si>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</si>
  <si>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</si>
  <si>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</si>
  <si>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</si>
  <si>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</si>
  <si>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</si>
  <si>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</si>
  <si>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</si>
  <si>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</si>
  <si>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</si>
  <si>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</si>
  <si>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</si>
  <si>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</si>
  <si>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</si>
  <si>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</si>
  <si>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</si>
  <si>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</si>
  <si>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</si>
  <si>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</si>
  <si>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</si>
  <si>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</si>
  <si>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</si>
  <si>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</si>
  <si>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</si>
  <si>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</si>
  <si>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</si>
  <si>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</si>
  <si>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</si>
  <si>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</si>
  <si>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</si>
  <si>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</si>
  <si>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</si>
  <si>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</si>
  <si>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</si>
  <si>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</si>
  <si>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</si>
  <si>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</si>
  <si>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</si>
  <si>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</si>
  <si>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</si>
  <si>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</si>
  <si>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</si>
  <si>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</si>
  <si>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</si>
  <si>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</si>
  <si>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</si>
  <si>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</si>
  <si>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</si>
  <si>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</si>
  <si>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</si>
  <si>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</si>
  <si>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</si>
  <si>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</si>
  <si>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</si>
  <si>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</si>
  <si>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</si>
  <si>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</si>
  <si>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</si>
  <si>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</si>
  <si>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</si>
  <si>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</si>
  <si>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</si>
  <si>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</si>
  <si>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</si>
  <si>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</si>
  <si>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</si>
  <si>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</si>
  <si>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</si>
  <si>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</si>
  <si>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</si>
  <si>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</si>
  <si>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</si>
  <si>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</si>
  <si>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</si>
  <si>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</si>
  <si>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</si>
  <si>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</si>
  <si>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</si>
  <si>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</si>
  <si>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</si>
  <si>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</si>
  <si>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</si>
  <si>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</si>
  <si>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</si>
  <si>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</si>
  <si>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</si>
  <si>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</si>
  <si>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</si>
  <si>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</si>
  <si>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</si>
  <si>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</si>
  <si>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</si>
  <si>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</si>
  <si>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</si>
  <si>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</si>
  <si>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Т.О.Соколовська</t>
  </si>
  <si>
    <t>І.В. Жук</t>
  </si>
  <si>
    <t>(04344) 2-15-98</t>
  </si>
  <si>
    <t>е-mail:inbox@sh.vn.court.gov.ua</t>
  </si>
  <si>
    <t>9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</si>
</sst>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231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&amp;L92FE37F9&amp;C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575</v>
      </c>
      <c r="D6" s="88">
        <f>SUM(D7,D10,D13,D14,D15,D21,D24,D25,D18,D19,D20)</f>
        <v>588475.4600000001</v>
      </c>
      <c r="E6" s="88">
        <f>SUM(E7,E10,E13,E14,E15,E21,E24,E25,E18,E19,E20)</f>
        <v>388</v>
      </c>
      <c r="F6" s="88">
        <f>SUM(F7,F10,F13,F14,F15,F21,F24,F25,F18,F19,F20)</f>
        <v>412662.71</v>
      </c>
      <c r="G6" s="88">
        <f>SUM(G7,G10,G13,G14,G15,G21,G24,G25,G18,G19,G20)</f>
        <v>13</v>
      </c>
      <c r="H6" s="88">
        <f>SUM(H7,H10,H13,H14,H15,H21,H24,H25,H18,H19,H20)</f>
        <v>19381.1</v>
      </c>
      <c r="I6" s="88">
        <f>SUM(I7,I10,I13,I14,I15,I21,I24,I25,I18,I19,I20)</f>
        <v>87</v>
      </c>
      <c r="J6" s="88">
        <f>SUM(J7,J10,J13,J14,J15,J21,J24,J25,J18,J19,J20)</f>
        <v>82041.95</v>
      </c>
      <c r="K6" s="88">
        <f>SUM(K7,K10,K13,K14,K15,K21,K24,K25,K18,K19,K20)</f>
        <v>108</v>
      </c>
      <c r="L6" s="88">
        <f>SUM(L7,L10,L13,L14,L15,L21,L24,L25,L18,L19,L20)</f>
        <v>95298.01000000001</v>
      </c>
    </row>
    <row r="7" spans="1:12" ht="12.75" customHeight="1">
      <c r="A7" s="86">
        <v>2</v>
      </c>
      <c r="B7" s="89" t="s">
        <v>68</v>
      </c>
      <c r="C7" s="90">
        <v>168</v>
      </c>
      <c r="D7" s="90">
        <v>301260.06</v>
      </c>
      <c r="E7" s="90">
        <v>75</v>
      </c>
      <c r="F7" s="90">
        <v>167962.33</v>
      </c>
      <c r="G7" s="90">
        <v>4</v>
      </c>
      <c r="H7" s="90">
        <v>6110.7</v>
      </c>
      <c r="I7" s="90">
        <v>49</v>
      </c>
      <c r="J7" s="90">
        <v>69140.75</v>
      </c>
      <c r="K7" s="90">
        <v>55</v>
      </c>
      <c r="L7" s="90">
        <v>75450.01</v>
      </c>
    </row>
    <row r="8" spans="1:12" ht="12.75">
      <c r="A8" s="86">
        <v>3</v>
      </c>
      <c r="B8" s="91" t="s">
        <v>69</v>
      </c>
      <c r="C8" s="90">
        <v>52</v>
      </c>
      <c r="D8" s="90">
        <v>132030.58</v>
      </c>
      <c r="E8" s="90">
        <v>38</v>
      </c>
      <c r="F8" s="90">
        <v>97469.97</v>
      </c>
      <c r="G8" s="90">
        <v>3</v>
      </c>
      <c r="H8" s="90">
        <v>2724</v>
      </c>
      <c r="I8" s="90">
        <v>3</v>
      </c>
      <c r="J8" s="90">
        <v>5328.74</v>
      </c>
      <c r="K8" s="90">
        <v>11</v>
      </c>
      <c r="L8" s="90">
        <v>27291</v>
      </c>
    </row>
    <row r="9" spans="1:12" ht="12.75">
      <c r="A9" s="86">
        <v>4</v>
      </c>
      <c r="B9" s="91" t="s">
        <v>70</v>
      </c>
      <c r="C9" s="90">
        <v>116</v>
      </c>
      <c r="D9" s="90">
        <v>169229.48</v>
      </c>
      <c r="E9" s="90">
        <v>37</v>
      </c>
      <c r="F9" s="90">
        <v>70492.36</v>
      </c>
      <c r="G9" s="90">
        <v>1</v>
      </c>
      <c r="H9" s="90">
        <v>3386.7</v>
      </c>
      <c r="I9" s="90">
        <v>46</v>
      </c>
      <c r="J9" s="90">
        <v>63812.01</v>
      </c>
      <c r="K9" s="90">
        <v>44</v>
      </c>
      <c r="L9" s="90">
        <v>48159.01</v>
      </c>
    </row>
    <row r="10" spans="1:12" ht="12.75">
      <c r="A10" s="86">
        <v>5</v>
      </c>
      <c r="B10" s="89" t="s">
        <v>71</v>
      </c>
      <c r="C10" s="90">
        <v>68</v>
      </c>
      <c r="D10" s="90">
        <v>84354</v>
      </c>
      <c r="E10" s="90">
        <v>61</v>
      </c>
      <c r="F10" s="90">
        <v>75640.52</v>
      </c>
      <c r="G10" s="90">
        <v>3</v>
      </c>
      <c r="H10" s="90">
        <v>10335.4</v>
      </c>
      <c r="I10" s="90">
        <v>3</v>
      </c>
      <c r="J10" s="90">
        <v>3473.4</v>
      </c>
      <c r="K10" s="90">
        <v>6</v>
      </c>
      <c r="L10" s="90">
        <v>5954.4</v>
      </c>
    </row>
    <row r="11" spans="1:12" ht="12.75">
      <c r="A11" s="86">
        <v>6</v>
      </c>
      <c r="B11" s="91" t="s">
        <v>72</v>
      </c>
      <c r="C11" s="90">
        <v>2</v>
      </c>
      <c r="D11" s="90">
        <v>4962</v>
      </c>
      <c r="E11" s="90">
        <v>1</v>
      </c>
      <c r="F11" s="90">
        <v>2481</v>
      </c>
      <c r="G11" s="90"/>
      <c r="H11" s="90"/>
      <c r="I11" s="90">
        <v>1</v>
      </c>
      <c r="J11" s="90">
        <v>1488.6</v>
      </c>
      <c r="K11" s="90"/>
      <c r="L11" s="90"/>
    </row>
    <row r="12" spans="1:12" ht="12.75">
      <c r="A12" s="86">
        <v>7</v>
      </c>
      <c r="B12" s="91" t="s">
        <v>73</v>
      </c>
      <c r="C12" s="90">
        <v>66</v>
      </c>
      <c r="D12" s="90">
        <v>79392</v>
      </c>
      <c r="E12" s="90">
        <v>60</v>
      </c>
      <c r="F12" s="90">
        <v>73159.52</v>
      </c>
      <c r="G12" s="90">
        <v>3</v>
      </c>
      <c r="H12" s="90">
        <v>10335.4</v>
      </c>
      <c r="I12" s="90">
        <v>2</v>
      </c>
      <c r="J12" s="90">
        <v>1984.8</v>
      </c>
      <c r="K12" s="90">
        <v>6</v>
      </c>
      <c r="L12" s="90">
        <v>5954.4</v>
      </c>
    </row>
    <row r="13" spans="1:12" ht="12.75">
      <c r="A13" s="86">
        <v>8</v>
      </c>
      <c r="B13" s="89" t="s">
        <v>18</v>
      </c>
      <c r="C13" s="90">
        <v>126</v>
      </c>
      <c r="D13" s="90">
        <v>124958</v>
      </c>
      <c r="E13" s="90">
        <v>116</v>
      </c>
      <c r="F13" s="90">
        <v>113091.4</v>
      </c>
      <c r="G13" s="90">
        <v>6</v>
      </c>
      <c r="H13" s="90">
        <v>2935</v>
      </c>
      <c r="I13" s="90">
        <v>1</v>
      </c>
      <c r="J13" s="90">
        <v>992.4</v>
      </c>
      <c r="K13" s="90">
        <v>2</v>
      </c>
      <c r="L13" s="90">
        <v>1488.6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86</v>
      </c>
      <c r="D15" s="90">
        <v>44906.1</v>
      </c>
      <c r="E15" s="90">
        <v>81</v>
      </c>
      <c r="F15" s="90">
        <v>42198.01</v>
      </c>
      <c r="G15" s="90"/>
      <c r="H15" s="90"/>
      <c r="I15" s="90"/>
      <c r="J15" s="90"/>
      <c r="K15" s="90">
        <v>5</v>
      </c>
      <c r="L15" s="90">
        <v>2481</v>
      </c>
    </row>
    <row r="16" spans="1:12" ht="12.75">
      <c r="A16" s="86">
        <v>11</v>
      </c>
      <c r="B16" s="91" t="s">
        <v>72</v>
      </c>
      <c r="C16" s="90">
        <v>3</v>
      </c>
      <c r="D16" s="90">
        <v>3721.5</v>
      </c>
      <c r="E16" s="90">
        <v>3</v>
      </c>
      <c r="F16" s="90">
        <v>2505.81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83</v>
      </c>
      <c r="D17" s="90">
        <v>41184.6</v>
      </c>
      <c r="E17" s="90">
        <v>78</v>
      </c>
      <c r="F17" s="90">
        <v>39692.2</v>
      </c>
      <c r="G17" s="90"/>
      <c r="H17" s="90"/>
      <c r="I17" s="90"/>
      <c r="J17" s="90"/>
      <c r="K17" s="90">
        <v>5</v>
      </c>
      <c r="L17" s="90">
        <v>2481</v>
      </c>
    </row>
    <row r="18" spans="1:12" ht="12.75">
      <c r="A18" s="86">
        <v>13</v>
      </c>
      <c r="B18" s="92" t="s">
        <v>93</v>
      </c>
      <c r="C18" s="90">
        <v>120</v>
      </c>
      <c r="D18" s="90">
        <v>29772</v>
      </c>
      <c r="E18" s="90">
        <v>49</v>
      </c>
      <c r="F18" s="90">
        <v>12157.8</v>
      </c>
      <c r="G18" s="90"/>
      <c r="H18" s="90"/>
      <c r="I18" s="90">
        <v>34</v>
      </c>
      <c r="J18" s="90">
        <v>8435.40000000001</v>
      </c>
      <c r="K18" s="90">
        <v>40</v>
      </c>
      <c r="L18" s="90">
        <v>9924.00000000001</v>
      </c>
    </row>
    <row r="19" spans="1:12" ht="12.75">
      <c r="A19" s="86">
        <v>14</v>
      </c>
      <c r="B19" s="92" t="s">
        <v>94</v>
      </c>
      <c r="C19" s="90">
        <v>6</v>
      </c>
      <c r="D19" s="90">
        <v>744.3</v>
      </c>
      <c r="E19" s="90">
        <v>5</v>
      </c>
      <c r="F19" s="90">
        <v>620.25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</v>
      </c>
      <c r="D21" s="90">
        <f>SUM(D22:D23)</f>
        <v>2481</v>
      </c>
      <c r="E21" s="90">
        <f>SUM(E22:E23)</f>
        <v>1</v>
      </c>
      <c r="F21" s="90">
        <f>SUM(F22:F23)</f>
        <v>992.4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1</v>
      </c>
      <c r="D23" s="90">
        <v>2481</v>
      </c>
      <c r="E23" s="90">
        <v>1</v>
      </c>
      <c r="F23" s="90">
        <v>992.4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4</v>
      </c>
      <c r="D39" s="88">
        <f>SUM(D40,D47,D48,D49)</f>
        <v>2481</v>
      </c>
      <c r="E39" s="88">
        <f>SUM(E40,E47,E48,E49)</f>
        <v>3</v>
      </c>
      <c r="F39" s="88">
        <f>SUM(F40,F47,F48,F49)</f>
        <v>1984.8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496.2</v>
      </c>
    </row>
    <row r="40" spans="1:12" ht="12.75">
      <c r="A40" s="86">
        <v>35</v>
      </c>
      <c r="B40" s="89" t="s">
        <v>79</v>
      </c>
      <c r="C40" s="90">
        <f>SUM(C41,C44)</f>
        <v>4</v>
      </c>
      <c r="D40" s="90">
        <f>SUM(D41,D44)</f>
        <v>2481</v>
      </c>
      <c r="E40" s="90">
        <f>SUM(E41,E44)</f>
        <v>3</v>
      </c>
      <c r="F40" s="90">
        <f>SUM(F41,F44)</f>
        <v>1984.8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496.2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4</v>
      </c>
      <c r="D44" s="90">
        <v>2481</v>
      </c>
      <c r="E44" s="90">
        <v>3</v>
      </c>
      <c r="F44" s="90">
        <v>1984.8</v>
      </c>
      <c r="G44" s="90"/>
      <c r="H44" s="90"/>
      <c r="I44" s="90"/>
      <c r="J44" s="90"/>
      <c r="K44" s="90">
        <v>1</v>
      </c>
      <c r="L44" s="90">
        <v>496.2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4</v>
      </c>
      <c r="D46" s="90">
        <v>2481</v>
      </c>
      <c r="E46" s="90">
        <v>3</v>
      </c>
      <c r="F46" s="90">
        <v>1984.8</v>
      </c>
      <c r="G46" s="90"/>
      <c r="H46" s="90"/>
      <c r="I46" s="90"/>
      <c r="J46" s="90"/>
      <c r="K46" s="90">
        <v>1</v>
      </c>
      <c r="L46" s="90">
        <v>496.2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9</v>
      </c>
      <c r="D50" s="88">
        <f>SUM(D51:D54)</f>
        <v>387.04</v>
      </c>
      <c r="E50" s="88">
        <f>SUM(E51:E54)</f>
        <v>9</v>
      </c>
      <c r="F50" s="88">
        <f>SUM(F51:F54)</f>
        <v>387.11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5</v>
      </c>
      <c r="D51" s="90">
        <v>89.32</v>
      </c>
      <c r="E51" s="90">
        <v>5</v>
      </c>
      <c r="F51" s="90">
        <v>89.31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4</v>
      </c>
      <c r="D52" s="90">
        <v>297.72</v>
      </c>
      <c r="E52" s="90">
        <v>4</v>
      </c>
      <c r="F52" s="90">
        <v>297.8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358</v>
      </c>
      <c r="D55" s="88">
        <v>177639.600000001</v>
      </c>
      <c r="E55" s="88">
        <v>195</v>
      </c>
      <c r="F55" s="88">
        <v>96758.7999999997</v>
      </c>
      <c r="G55" s="88"/>
      <c r="H55" s="88"/>
      <c r="I55" s="88">
        <v>355</v>
      </c>
      <c r="J55" s="88">
        <v>176151.000000001</v>
      </c>
      <c r="K55" s="88">
        <v>3</v>
      </c>
      <c r="L55" s="88">
        <v>1488.6</v>
      </c>
    </row>
    <row r="56" spans="1:12" ht="19.5" customHeight="1">
      <c r="A56" s="86">
        <v>51</v>
      </c>
      <c r="B56" s="95" t="s">
        <v>128</v>
      </c>
      <c r="C56" s="88">
        <f>SUM(C6,C28,C39,C50,C55)</f>
        <v>946</v>
      </c>
      <c r="D56" s="88">
        <f>SUM(D6,D28,D39,D50,D55)</f>
        <v>768983.1000000011</v>
      </c>
      <c r="E56" s="88">
        <f>SUM(E6,E28,E39,E50,E55)</f>
        <v>595</v>
      </c>
      <c r="F56" s="88">
        <f>SUM(F6,F28,F39,F50,F55)</f>
        <v>511793.4199999997</v>
      </c>
      <c r="G56" s="88">
        <f>SUM(G6,G28,G39,G50,G55)</f>
        <v>13</v>
      </c>
      <c r="H56" s="88">
        <f>SUM(H6,H28,H39,H50,H55)</f>
        <v>19381.1</v>
      </c>
      <c r="I56" s="88">
        <f>SUM(I6,I28,I39,I50,I55)</f>
        <v>442</v>
      </c>
      <c r="J56" s="88">
        <f>SUM(J6,J28,J39,J50,J55)</f>
        <v>258192.950000001</v>
      </c>
      <c r="K56" s="88">
        <f>SUM(K6,K28,K39,K50,K55)</f>
        <v>112</v>
      </c>
      <c r="L56" s="88">
        <f>SUM(L6,L28,L39,L50,L55)</f>
        <v>97282.81000000001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&amp;L92FE37F9&amp;CФорма № 10, Підрозділ: Шаргородський районний суд Вінницької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110</v>
      </c>
      <c r="G5" s="97">
        <f>SUM(G6:G30)</f>
        <v>96290.41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2</v>
      </c>
      <c r="G6" s="99">
        <v>1984.8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10</v>
      </c>
      <c r="G7" s="99">
        <v>24810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79</v>
      </c>
      <c r="G8" s="99">
        <v>48627.6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4</v>
      </c>
      <c r="G11" s="99">
        <v>8481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5</v>
      </c>
      <c r="G14" s="99">
        <v>5936.41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1</v>
      </c>
      <c r="G17" s="99">
        <v>496.2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6</v>
      </c>
      <c r="G18" s="99">
        <v>4465.8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3</v>
      </c>
      <c r="G24" s="99">
        <v>1488.6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156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&amp;L92FE37F9&amp;CФорма № 10, Підрозділ: Шаргородський районний суд Вінницької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2023-03-01T07:00:53Z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92FE37F9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